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rocess\Projects\Binak\DOCUMENT\GCS\Calculation Note For Depressurizing (Min. Design Temperature )\D01 - working\Native file-new\"/>
    </mc:Choice>
  </mc:AlternateContent>
  <bookViews>
    <workbookView xWindow="360" yWindow="60" windowWidth="15315" windowHeight="6225"/>
  </bookViews>
  <sheets>
    <sheet name="Volume" sheetId="1" r:id="rId1"/>
    <sheet name="C4 calculation" sheetId="3" r:id="rId2"/>
  </sheets>
  <definedNames>
    <definedName name="_xlnm.Print_Area" localSheetId="0">Volume!$A$10:$F$46</definedName>
  </definedNames>
  <calcPr calcId="152511"/>
</workbook>
</file>

<file path=xl/calcChain.xml><?xml version="1.0" encoding="utf-8"?>
<calcChain xmlns="http://schemas.openxmlformats.org/spreadsheetml/2006/main">
  <c r="D8" i="3" l="1"/>
  <c r="E8" i="3" s="1"/>
  <c r="F8" i="3" s="1"/>
  <c r="D7" i="3"/>
  <c r="E7" i="3" s="1"/>
  <c r="F7" i="3" s="1"/>
  <c r="D6" i="3"/>
  <c r="E6" i="3" s="1"/>
  <c r="F6" i="3" s="1"/>
  <c r="D5" i="3"/>
  <c r="E5" i="3" s="1"/>
  <c r="F5" i="3" s="1"/>
  <c r="D4" i="3"/>
  <c r="E4" i="3" s="1"/>
  <c r="F4" i="3" s="1"/>
  <c r="D3" i="3"/>
  <c r="E3" i="3" s="1"/>
  <c r="F3" i="3" s="1"/>
  <c r="F9" i="3" l="1"/>
  <c r="I9" i="3" s="1"/>
  <c r="D6" i="1" l="1"/>
  <c r="E6" i="1" s="1"/>
  <c r="F6" i="1" s="1"/>
  <c r="D4" i="1"/>
  <c r="E4" i="1" s="1"/>
  <c r="F4" i="1" s="1"/>
  <c r="D8" i="1"/>
  <c r="E8" i="1" s="1"/>
  <c r="F8" i="1" s="1"/>
  <c r="D7" i="1"/>
  <c r="E7" i="1" s="1"/>
  <c r="F7" i="1" s="1"/>
  <c r="D5" i="1"/>
  <c r="E5" i="1" s="1"/>
  <c r="F5" i="1" s="1"/>
  <c r="D3" i="1"/>
  <c r="E3" i="1" s="1"/>
  <c r="F3" i="1" s="1"/>
  <c r="F9" i="1" l="1"/>
  <c r="F27" i="1"/>
  <c r="F25" i="1"/>
  <c r="D24" i="1" l="1"/>
  <c r="E24" i="1" s="1"/>
  <c r="F24" i="1" s="1"/>
  <c r="D12" i="1"/>
  <c r="E12" i="1" s="1"/>
  <c r="F12" i="1" s="1"/>
  <c r="D44" i="1" l="1"/>
  <c r="E44" i="1" s="1"/>
  <c r="F44" i="1" s="1"/>
  <c r="D40" i="1"/>
  <c r="E40" i="1" s="1"/>
  <c r="F40" i="1" s="1"/>
  <c r="D45" i="1"/>
  <c r="E45" i="1" s="1"/>
  <c r="F45" i="1" s="1"/>
  <c r="D43" i="1"/>
  <c r="E43" i="1" s="1"/>
  <c r="F43" i="1" s="1"/>
  <c r="D42" i="1"/>
  <c r="E42" i="1" s="1"/>
  <c r="F42" i="1" s="1"/>
  <c r="D41" i="1"/>
  <c r="E41" i="1" s="1"/>
  <c r="F41" i="1" s="1"/>
  <c r="D39" i="1"/>
  <c r="D20" i="1"/>
  <c r="E20" i="1" s="1"/>
  <c r="F20" i="1" s="1"/>
  <c r="D28" i="1"/>
  <c r="E28" i="1" s="1"/>
  <c r="F28" i="1" s="1"/>
  <c r="D27" i="1"/>
  <c r="D26" i="1"/>
  <c r="E26" i="1" s="1"/>
  <c r="F26" i="1" s="1"/>
  <c r="D25" i="1"/>
  <c r="E39" i="1" l="1"/>
  <c r="F39" i="1" s="1"/>
  <c r="F46" i="1" s="1"/>
  <c r="F29" i="1" l="1"/>
  <c r="D34" i="1" l="1"/>
  <c r="E34" i="1" s="1"/>
  <c r="F34" i="1" s="1"/>
  <c r="D33" i="1"/>
  <c r="E33" i="1" s="1"/>
  <c r="F33" i="1" s="1"/>
  <c r="D19" i="1" l="1"/>
  <c r="E19" i="1" s="1"/>
  <c r="D14" i="1"/>
  <c r="F19" i="1" l="1"/>
  <c r="D35" i="1"/>
  <c r="E35" i="1" s="1"/>
  <c r="F35" i="1" s="1"/>
  <c r="D32" i="1"/>
  <c r="E32" i="1" s="1"/>
  <c r="F32" i="1" s="1"/>
  <c r="D13" i="1"/>
  <c r="E13" i="1" s="1"/>
  <c r="F13" i="1" s="1"/>
  <c r="E14" i="1"/>
  <c r="F14" i="1" s="1"/>
  <c r="D15" i="1"/>
  <c r="F15" i="1" s="1"/>
  <c r="D16" i="1"/>
  <c r="E16" i="1" s="1"/>
  <c r="F16" i="1" s="1"/>
  <c r="D17" i="1"/>
  <c r="F17" i="1" s="1"/>
  <c r="D18" i="1"/>
  <c r="E18" i="1" s="1"/>
  <c r="F18" i="1" s="1"/>
  <c r="F21" i="1" l="1"/>
  <c r="F36" i="1" l="1"/>
</calcChain>
</file>

<file path=xl/sharedStrings.xml><?xml version="1.0" encoding="utf-8"?>
<sst xmlns="http://schemas.openxmlformats.org/spreadsheetml/2006/main" count="76" uniqueCount="43">
  <si>
    <t>ID</t>
  </si>
  <si>
    <t>L</t>
  </si>
  <si>
    <t>TOTAL V</t>
  </si>
  <si>
    <t>A</t>
  </si>
  <si>
    <t>V</t>
  </si>
  <si>
    <t>V-2101A</t>
  </si>
  <si>
    <t>GAS-111-0026A-AN07-8"-PT</t>
  </si>
  <si>
    <t>GAS-111-0031A-AN05-8"-ET</t>
  </si>
  <si>
    <t>GAS-111-0036A-CN05-6"-IS</t>
  </si>
  <si>
    <t>COMP (C-2101A )</t>
  </si>
  <si>
    <t>GAS-111-0041A-CS00-6"-PT</t>
  </si>
  <si>
    <t>AIR (AE-2101A)</t>
  </si>
  <si>
    <t>V-2102A</t>
  </si>
  <si>
    <t>GAS-111-0044A-CN05-6"-ET</t>
  </si>
  <si>
    <t>C-2102A</t>
  </si>
  <si>
    <t>AE-2102A</t>
  </si>
  <si>
    <t>GAS-111-0058A-FS00-6"-PT</t>
  </si>
  <si>
    <t>GAS-111-0058B-FS00-6"-PT</t>
  </si>
  <si>
    <t>GAS-111-0058C-FS00-6"-PT</t>
  </si>
  <si>
    <t>V-2103</t>
  </si>
  <si>
    <t>BDV-2141</t>
  </si>
  <si>
    <t>BDV-2132A/B/C</t>
  </si>
  <si>
    <t>BDV-2131A/B/C</t>
  </si>
  <si>
    <t>BDV-2151</t>
  </si>
  <si>
    <t>GAS-111-0066-FN05-6"-PT</t>
  </si>
  <si>
    <t>GLYCOL CONTACTOR</t>
  </si>
  <si>
    <t>INLET FILTER</t>
  </si>
  <si>
    <t>STRIPPING COLUMN</t>
  </si>
  <si>
    <t>GLYCOL STEEL  COLUMN</t>
  </si>
  <si>
    <t>GLYCOL SURGE DRUM</t>
  </si>
  <si>
    <t>GAS-111-0072-FN05-6"-PT</t>
  </si>
  <si>
    <t>GAS-111-0012-AN07-14"-PT</t>
  </si>
  <si>
    <t>V-2104</t>
  </si>
  <si>
    <t>GAS-111-0019-AN07-8"-PT</t>
  </si>
  <si>
    <t>V-2105</t>
  </si>
  <si>
    <t>GAS-111-0051A-FN05-6"-IS</t>
  </si>
  <si>
    <t>GAS-111-0054A-FS00-6"-PT</t>
  </si>
  <si>
    <t>XV-2110</t>
  </si>
  <si>
    <t>GAS-111-0101-AN07-6"-PT</t>
  </si>
  <si>
    <t>FL-112-0017-AN07-2"-PT</t>
  </si>
  <si>
    <t>Liq C4 Mass Density [kg/m3]</t>
  </si>
  <si>
    <t>C4 (kg)</t>
  </si>
  <si>
    <t>C4 mass Fractions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</si>
</sst>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8">
    <xf numFmtId="0" fontId="0" fillId="0" borderId="0" xfId="0"/>
    <xf numFmtId="0" fontId="0" fillId="2" borderId="0" xfId="0" applyFill="1"/>
    <xf numFmtId="0" fontId="0" fillId="2" borderId="6" xfId="0" applyFill="1" applyBorder="1" applyAlignment="1">
      <alignment horizontal="center" vertical="center"/>
    </xf>
    <xf numFmtId="0" fontId="0" fillId="2" borderId="7" xfId="0" applyFill="1" applyBorder="1"/>
    <xf numFmtId="9" fontId="0" fillId="2" borderId="6" xfId="1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9" fontId="0" fillId="2" borderId="8" xfId="1" applyFon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/>
    <xf numFmtId="9" fontId="0" fillId="2" borderId="8" xfId="1" applyFont="1" applyFill="1" applyBorder="1"/>
    <xf numFmtId="0" fontId="0" fillId="2" borderId="9" xfId="0" applyFill="1" applyBorder="1"/>
    <xf numFmtId="9" fontId="0" fillId="2" borderId="10" xfId="1" applyFont="1" applyFill="1" applyBorder="1"/>
    <xf numFmtId="0" fontId="0" fillId="2" borderId="11" xfId="0" applyFill="1" applyBorder="1"/>
    <xf numFmtId="0" fontId="0" fillId="2" borderId="12" xfId="0" applyFill="1" applyBorder="1" applyAlignment="1">
      <alignment horizontal="center" vertical="center"/>
    </xf>
    <xf numFmtId="0" fontId="0" fillId="2" borderId="11" xfId="0" applyFill="1" applyBorder="1" applyAlignment="1">
      <alignment wrapText="1"/>
    </xf>
    <xf numFmtId="0" fontId="0" fillId="2" borderId="13" xfId="0" applyFill="1" applyBorder="1"/>
    <xf numFmtId="164" fontId="2" fillId="2" borderId="14" xfId="0" applyNumberFormat="1" applyFont="1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9" fontId="0" fillId="2" borderId="10" xfId="1" applyFont="1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 wrapText="1"/>
    </xf>
    <xf numFmtId="164" fontId="2" fillId="2" borderId="12" xfId="0" applyNumberFormat="1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165" fontId="0" fillId="2" borderId="0" xfId="0" applyNumberFormat="1" applyFill="1"/>
    <xf numFmtId="4" fontId="0" fillId="2" borderId="0" xfId="0" applyNumberFormat="1" applyFill="1"/>
    <xf numFmtId="11" fontId="0" fillId="2" borderId="0" xfId="0" applyNumberFormat="1" applyFill="1"/>
    <xf numFmtId="0" fontId="0" fillId="2" borderId="6" xfId="0" applyFill="1" applyBorder="1"/>
    <xf numFmtId="9" fontId="0" fillId="2" borderId="6" xfId="1" applyFont="1" applyFill="1" applyBorder="1"/>
    <xf numFmtId="0" fontId="0" fillId="0" borderId="6" xfId="0" applyBorder="1" applyAlignment="1">
      <alignment horizontal="center"/>
    </xf>
    <xf numFmtId="0" fontId="0" fillId="0" borderId="12" xfId="0" applyBorder="1"/>
    <xf numFmtId="0" fontId="0" fillId="2" borderId="15" xfId="0" applyFill="1" applyBorder="1"/>
    <xf numFmtId="0" fontId="0" fillId="2" borderId="16" xfId="0" applyFill="1" applyBorder="1"/>
    <xf numFmtId="164" fontId="2" fillId="2" borderId="16" xfId="0" applyNumberFormat="1" applyFont="1" applyFill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165" fontId="0" fillId="0" borderId="16" xfId="0" applyNumberFormat="1" applyBorder="1" applyAlignment="1">
      <alignment horizontal="center"/>
    </xf>
    <xf numFmtId="4" fontId="0" fillId="0" borderId="16" xfId="0" applyNumberFormat="1" applyBorder="1" applyAlignment="1">
      <alignment horizontal="center"/>
    </xf>
    <xf numFmtId="3" fontId="2" fillId="0" borderId="20" xfId="0" applyNumberFormat="1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6"/>
  <sheetViews>
    <sheetView tabSelected="1" view="pageBreakPreview" zoomScale="85" zoomScaleNormal="85" zoomScaleSheetLayoutView="85" workbookViewId="0">
      <selection activeCell="F9" sqref="F9"/>
    </sheetView>
  </sheetViews>
  <sheetFormatPr defaultRowHeight="15" x14ac:dyDescent="0.25"/>
  <cols>
    <col min="1" max="1" width="31" style="1" customWidth="1"/>
    <col min="2" max="5" width="9.140625" style="1"/>
    <col min="6" max="6" width="12.28515625" style="1" bestFit="1" customWidth="1"/>
    <col min="7" max="7" width="9.140625" style="1"/>
    <col min="8" max="8" width="10.28515625" style="1" bestFit="1" customWidth="1"/>
    <col min="9" max="16384" width="9.140625" style="1"/>
  </cols>
  <sheetData>
    <row r="1" spans="1:10" ht="15.75" thickBot="1" x14ac:dyDescent="0.3">
      <c r="A1" s="40" t="s">
        <v>37</v>
      </c>
      <c r="B1" s="41"/>
      <c r="C1" s="41"/>
      <c r="D1" s="41"/>
      <c r="E1" s="41"/>
      <c r="F1" s="42"/>
    </row>
    <row r="2" spans="1:10" x14ac:dyDescent="0.25">
      <c r="A2" s="10"/>
      <c r="B2" s="8" t="s">
        <v>0</v>
      </c>
      <c r="C2" s="8" t="s">
        <v>1</v>
      </c>
      <c r="D2" s="9" t="s">
        <v>3</v>
      </c>
      <c r="E2" s="9" t="s">
        <v>4</v>
      </c>
      <c r="F2" s="11">
        <v>0.3</v>
      </c>
    </row>
    <row r="3" spans="1:10" x14ac:dyDescent="0.25">
      <c r="A3" s="12" t="s">
        <v>38</v>
      </c>
      <c r="B3" s="2">
        <v>6</v>
      </c>
      <c r="C3" s="2">
        <v>30</v>
      </c>
      <c r="D3" s="2">
        <f>PI()*((B3*2.54/100)^2)/4</f>
        <v>1.8241469247509919E-2</v>
      </c>
      <c r="E3" s="2">
        <f>D3*C3</f>
        <v>0.54724407742529757</v>
      </c>
      <c r="F3" s="13">
        <f>E3*(1+F2)</f>
        <v>0.71141730065288689</v>
      </c>
    </row>
    <row r="4" spans="1:10" x14ac:dyDescent="0.25">
      <c r="A4" s="12" t="s">
        <v>31</v>
      </c>
      <c r="B4" s="2">
        <v>14</v>
      </c>
      <c r="C4" s="2">
        <v>20</v>
      </c>
      <c r="D4" s="2">
        <f>PI()*((B4*2.54/100)^2)/4</f>
        <v>9.931466590310957E-2</v>
      </c>
      <c r="E4" s="2">
        <f>D4*C4</f>
        <v>1.9862933180621913</v>
      </c>
      <c r="F4" s="13">
        <f>E4*(1+F2)</f>
        <v>2.5821813134808487</v>
      </c>
    </row>
    <row r="5" spans="1:10" x14ac:dyDescent="0.25">
      <c r="A5" s="12" t="s">
        <v>32</v>
      </c>
      <c r="B5" s="2">
        <v>3.6</v>
      </c>
      <c r="C5" s="2">
        <v>10.8</v>
      </c>
      <c r="D5" s="2">
        <f>PI()*((B5)^2)/4</f>
        <v>10.178760197630931</v>
      </c>
      <c r="E5" s="2">
        <f t="shared" ref="E5" si="0">D5*C5</f>
        <v>109.93061013441405</v>
      </c>
      <c r="F5" s="13">
        <f>E5*(1+F2)</f>
        <v>142.90979317473827</v>
      </c>
    </row>
    <row r="6" spans="1:10" x14ac:dyDescent="0.25">
      <c r="A6" s="12" t="s">
        <v>33</v>
      </c>
      <c r="B6" s="2">
        <v>8</v>
      </c>
      <c r="C6" s="2">
        <v>18</v>
      </c>
      <c r="D6" s="2">
        <f>PI()*((B6*2.54/100)^2)/4</f>
        <v>3.2429278662239852E-2</v>
      </c>
      <c r="E6" s="2">
        <f>D6*C6</f>
        <v>0.58372701592031739</v>
      </c>
      <c r="F6" s="13">
        <f>E6*(1+F2)</f>
        <v>0.75884512069641263</v>
      </c>
    </row>
    <row r="7" spans="1:10" x14ac:dyDescent="0.25">
      <c r="A7" s="14" t="s">
        <v>34</v>
      </c>
      <c r="B7" s="2">
        <v>1.5</v>
      </c>
      <c r="C7" s="2">
        <v>4.5</v>
      </c>
      <c r="D7" s="2">
        <f>PI()*((B7)^2)/4</f>
        <v>1.7671458676442586</v>
      </c>
      <c r="E7" s="2">
        <f t="shared" ref="E7:E8" si="1">D7*C7</f>
        <v>7.9521564043991635</v>
      </c>
      <c r="F7" s="13">
        <f>E7*(1+$F$11)</f>
        <v>10.337803325718912</v>
      </c>
    </row>
    <row r="8" spans="1:10" x14ac:dyDescent="0.25">
      <c r="A8" s="12" t="s">
        <v>39</v>
      </c>
      <c r="B8" s="2">
        <v>2</v>
      </c>
      <c r="C8" s="2">
        <v>5</v>
      </c>
      <c r="D8" s="2">
        <f t="shared" ref="D8" si="2">PI()*((B8*2.54/100)^2)/4</f>
        <v>2.0268299163899908E-3</v>
      </c>
      <c r="E8" s="2">
        <f t="shared" si="1"/>
        <v>1.0134149581949954E-2</v>
      </c>
      <c r="F8" s="13">
        <f>E8*(1+$F$11)</f>
        <v>1.3174394456534941E-2</v>
      </c>
    </row>
    <row r="9" spans="1:10" ht="15.75" thickBot="1" x14ac:dyDescent="0.3">
      <c r="A9" s="15" t="s">
        <v>2</v>
      </c>
      <c r="B9" s="3"/>
      <c r="C9" s="3"/>
      <c r="D9" s="3"/>
      <c r="E9" s="3"/>
      <c r="F9" s="16">
        <f>SUM(F3:F8)</f>
        <v>157.31321462974387</v>
      </c>
      <c r="H9" s="26"/>
      <c r="I9" s="27"/>
      <c r="J9" s="26"/>
    </row>
    <row r="10" spans="1:10" ht="15.75" thickBot="1" x14ac:dyDescent="0.3">
      <c r="A10" s="40" t="s">
        <v>22</v>
      </c>
      <c r="B10" s="41"/>
      <c r="C10" s="41"/>
      <c r="D10" s="41"/>
      <c r="E10" s="41"/>
      <c r="F10" s="42"/>
    </row>
    <row r="11" spans="1:10" x14ac:dyDescent="0.25">
      <c r="A11" s="10"/>
      <c r="B11" s="8" t="s">
        <v>0</v>
      </c>
      <c r="C11" s="8" t="s">
        <v>1</v>
      </c>
      <c r="D11" s="9" t="s">
        <v>3</v>
      </c>
      <c r="E11" s="9" t="s">
        <v>4</v>
      </c>
      <c r="F11" s="11">
        <v>0.3</v>
      </c>
    </row>
    <row r="12" spans="1:10" x14ac:dyDescent="0.25">
      <c r="A12" s="12" t="s">
        <v>6</v>
      </c>
      <c r="B12" s="2">
        <v>8</v>
      </c>
      <c r="C12" s="2">
        <v>12</v>
      </c>
      <c r="D12" s="2">
        <f>PI()*((B12*2.54/100)^2)/4</f>
        <v>3.2429278662239852E-2</v>
      </c>
      <c r="E12" s="2">
        <f>D12*C12</f>
        <v>0.38915134394687823</v>
      </c>
      <c r="F12" s="13">
        <f>E12*(1+$F$11)</f>
        <v>0.50589674713094168</v>
      </c>
    </row>
    <row r="13" spans="1:10" x14ac:dyDescent="0.25">
      <c r="A13" s="12" t="s">
        <v>5</v>
      </c>
      <c r="B13" s="2">
        <v>0.9</v>
      </c>
      <c r="C13" s="2">
        <v>2.84</v>
      </c>
      <c r="D13" s="2">
        <f>PI()*((B13)^2)/4</f>
        <v>0.63617251235193317</v>
      </c>
      <c r="E13" s="2">
        <f t="shared" ref="E13:E20" si="3">D13*C13</f>
        <v>1.8067299350794901</v>
      </c>
      <c r="F13" s="13">
        <f t="shared" ref="F13:F18" si="4">E13*(1+$F$11)</f>
        <v>2.3487489156033372</v>
      </c>
    </row>
    <row r="14" spans="1:10" x14ac:dyDescent="0.25">
      <c r="A14" s="12" t="s">
        <v>7</v>
      </c>
      <c r="B14" s="2">
        <v>8</v>
      </c>
      <c r="C14" s="2">
        <v>18</v>
      </c>
      <c r="D14" s="2">
        <f>PI()*((B14*2.54/100)^2)/4</f>
        <v>3.2429278662239852E-2</v>
      </c>
      <c r="E14" s="2">
        <f t="shared" si="3"/>
        <v>0.58372701592031739</v>
      </c>
      <c r="F14" s="13">
        <f t="shared" si="4"/>
        <v>0.75884512069641263</v>
      </c>
    </row>
    <row r="15" spans="1:10" x14ac:dyDescent="0.25">
      <c r="A15" s="14" t="s">
        <v>9</v>
      </c>
      <c r="B15" s="2"/>
      <c r="C15" s="2"/>
      <c r="D15" s="2">
        <f t="shared" ref="D15:D20" si="5">PI()*((B15*2.54/100)^2)/4</f>
        <v>0</v>
      </c>
      <c r="E15" s="2">
        <v>0.75</v>
      </c>
      <c r="F15" s="13">
        <f t="shared" si="4"/>
        <v>0.97500000000000009</v>
      </c>
    </row>
    <row r="16" spans="1:10" x14ac:dyDescent="0.25">
      <c r="A16" s="12" t="s">
        <v>8</v>
      </c>
      <c r="B16" s="2">
        <v>6</v>
      </c>
      <c r="C16" s="2">
        <v>12</v>
      </c>
      <c r="D16" s="2">
        <f t="shared" si="5"/>
        <v>1.8241469247509919E-2</v>
      </c>
      <c r="E16" s="2">
        <f t="shared" si="3"/>
        <v>0.21889763097011902</v>
      </c>
      <c r="F16" s="13">
        <f t="shared" si="4"/>
        <v>0.28456692026115477</v>
      </c>
    </row>
    <row r="17" spans="1:15" x14ac:dyDescent="0.25">
      <c r="A17" s="12" t="s">
        <v>11</v>
      </c>
      <c r="B17" s="2"/>
      <c r="C17" s="2"/>
      <c r="D17" s="2">
        <f t="shared" si="5"/>
        <v>0</v>
      </c>
      <c r="E17" s="2">
        <v>0.25</v>
      </c>
      <c r="F17" s="13">
        <f t="shared" si="4"/>
        <v>0.32500000000000001</v>
      </c>
    </row>
    <row r="18" spans="1:15" x14ac:dyDescent="0.25">
      <c r="A18" s="12" t="s">
        <v>10</v>
      </c>
      <c r="B18" s="2">
        <v>6</v>
      </c>
      <c r="C18" s="2">
        <v>18</v>
      </c>
      <c r="D18" s="2">
        <f t="shared" si="5"/>
        <v>1.8241469247509919E-2</v>
      </c>
      <c r="E18" s="2">
        <f t="shared" si="3"/>
        <v>0.32834644645517852</v>
      </c>
      <c r="F18" s="13">
        <f t="shared" si="4"/>
        <v>0.42685038039173206</v>
      </c>
    </row>
    <row r="19" spans="1:15" x14ac:dyDescent="0.25">
      <c r="A19" s="14" t="s">
        <v>12</v>
      </c>
      <c r="B19" s="2">
        <v>0.9</v>
      </c>
      <c r="C19" s="2">
        <v>2.84</v>
      </c>
      <c r="D19" s="2">
        <f>PI()*((B19)^2)/4</f>
        <v>0.63617251235193317</v>
      </c>
      <c r="E19" s="2">
        <f t="shared" ref="E19" si="6">D19*C19</f>
        <v>1.8067299350794901</v>
      </c>
      <c r="F19" s="13">
        <f t="shared" ref="F19:F20" si="7">E19*(1+$F$11)</f>
        <v>2.3487489156033372</v>
      </c>
    </row>
    <row r="20" spans="1:15" x14ac:dyDescent="0.25">
      <c r="A20" s="12" t="s">
        <v>13</v>
      </c>
      <c r="B20" s="2">
        <v>6</v>
      </c>
      <c r="C20" s="2">
        <v>18</v>
      </c>
      <c r="D20" s="2">
        <f t="shared" si="5"/>
        <v>1.8241469247509919E-2</v>
      </c>
      <c r="E20" s="2">
        <f t="shared" si="3"/>
        <v>0.32834644645517852</v>
      </c>
      <c r="F20" s="13">
        <f t="shared" si="7"/>
        <v>0.42685038039173206</v>
      </c>
    </row>
    <row r="21" spans="1:15" ht="15.75" thickBot="1" x14ac:dyDescent="0.3">
      <c r="A21" s="15" t="s">
        <v>2</v>
      </c>
      <c r="B21" s="3"/>
      <c r="C21" s="3"/>
      <c r="D21" s="3"/>
      <c r="E21" s="3"/>
      <c r="F21" s="16">
        <f>SUM(F12:F20)</f>
        <v>8.4005073800786487</v>
      </c>
    </row>
    <row r="22" spans="1:15" ht="15.75" thickBot="1" x14ac:dyDescent="0.3">
      <c r="A22" s="40" t="s">
        <v>21</v>
      </c>
      <c r="B22" s="41"/>
      <c r="C22" s="41"/>
      <c r="D22" s="41"/>
      <c r="E22" s="41"/>
      <c r="F22" s="42"/>
    </row>
    <row r="23" spans="1:15" x14ac:dyDescent="0.25">
      <c r="A23" s="17"/>
      <c r="B23" s="5" t="s">
        <v>0</v>
      </c>
      <c r="C23" s="5" t="s">
        <v>1</v>
      </c>
      <c r="D23" s="6" t="s">
        <v>3</v>
      </c>
      <c r="E23" s="6" t="s">
        <v>4</v>
      </c>
      <c r="F23" s="18">
        <v>0.3</v>
      </c>
    </row>
    <row r="24" spans="1:15" x14ac:dyDescent="0.25">
      <c r="A24" s="19" t="s">
        <v>13</v>
      </c>
      <c r="B24" s="2">
        <v>6</v>
      </c>
      <c r="C24" s="2">
        <v>18</v>
      </c>
      <c r="D24" s="2">
        <f>PI()*((B24*2.54/100)^2)/4</f>
        <v>1.8241469247509919E-2</v>
      </c>
      <c r="E24" s="2">
        <f>D24*C24</f>
        <v>0.32834644645517852</v>
      </c>
      <c r="F24" s="13">
        <f>E24*(1+$F$23)</f>
        <v>0.42685038039173206</v>
      </c>
    </row>
    <row r="25" spans="1:15" x14ac:dyDescent="0.25">
      <c r="A25" s="20" t="s">
        <v>14</v>
      </c>
      <c r="B25" s="2"/>
      <c r="C25" s="2"/>
      <c r="D25" s="2">
        <f t="shared" ref="D25:D28" si="8">PI()*((B25*2.54/100)^2)/4</f>
        <v>0</v>
      </c>
      <c r="E25" s="2">
        <v>0.75</v>
      </c>
      <c r="F25" s="13">
        <f>E25*(1+$F$23)</f>
        <v>0.97500000000000009</v>
      </c>
    </row>
    <row r="26" spans="1:15" x14ac:dyDescent="0.25">
      <c r="A26" s="19" t="s">
        <v>35</v>
      </c>
      <c r="B26" s="2">
        <v>6</v>
      </c>
      <c r="C26" s="2">
        <v>18</v>
      </c>
      <c r="D26" s="2">
        <f t="shared" si="8"/>
        <v>1.8241469247509919E-2</v>
      </c>
      <c r="E26" s="2">
        <f t="shared" ref="E26" si="9">D26*C26</f>
        <v>0.32834644645517852</v>
      </c>
      <c r="F26" s="13">
        <f>E26*(1+$F$23)</f>
        <v>0.42685038039173206</v>
      </c>
    </row>
    <row r="27" spans="1:15" x14ac:dyDescent="0.25">
      <c r="A27" s="20" t="s">
        <v>15</v>
      </c>
      <c r="B27" s="2"/>
      <c r="C27" s="2"/>
      <c r="D27" s="2">
        <f t="shared" si="8"/>
        <v>0</v>
      </c>
      <c r="E27" s="2">
        <v>0.25</v>
      </c>
      <c r="F27" s="13">
        <f>E27*(1+$F$23)</f>
        <v>0.32500000000000001</v>
      </c>
      <c r="O27" s="25"/>
    </row>
    <row r="28" spans="1:15" x14ac:dyDescent="0.25">
      <c r="A28" s="19" t="s">
        <v>36</v>
      </c>
      <c r="B28" s="2">
        <v>6</v>
      </c>
      <c r="C28" s="2">
        <v>13</v>
      </c>
      <c r="D28" s="2">
        <f t="shared" si="8"/>
        <v>1.8241469247509919E-2</v>
      </c>
      <c r="E28" s="2">
        <f t="shared" ref="E28" si="10">D28*C28</f>
        <v>0.23713910021762893</v>
      </c>
      <c r="F28" s="13">
        <f>E28*(1+$F$23)</f>
        <v>0.30828083028291764</v>
      </c>
    </row>
    <row r="29" spans="1:15" x14ac:dyDescent="0.25">
      <c r="A29" s="19" t="s">
        <v>2</v>
      </c>
      <c r="B29" s="2"/>
      <c r="C29" s="2"/>
      <c r="D29" s="2"/>
      <c r="E29" s="2"/>
      <c r="F29" s="21">
        <f>SUM(F24:F28)</f>
        <v>2.4619815910663823</v>
      </c>
    </row>
    <row r="30" spans="1:15" x14ac:dyDescent="0.25">
      <c r="A30" s="43" t="s">
        <v>20</v>
      </c>
      <c r="B30" s="44"/>
      <c r="C30" s="44"/>
      <c r="D30" s="44"/>
      <c r="E30" s="44"/>
      <c r="F30" s="45"/>
    </row>
    <row r="31" spans="1:15" x14ac:dyDescent="0.25">
      <c r="A31" s="19"/>
      <c r="B31" s="2" t="s">
        <v>0</v>
      </c>
      <c r="C31" s="2" t="s">
        <v>1</v>
      </c>
      <c r="D31" s="4" t="s">
        <v>3</v>
      </c>
      <c r="E31" s="4" t="s">
        <v>4</v>
      </c>
      <c r="F31" s="18">
        <v>0.3</v>
      </c>
    </row>
    <row r="32" spans="1:15" x14ac:dyDescent="0.25">
      <c r="A32" s="19" t="s">
        <v>16</v>
      </c>
      <c r="B32" s="2">
        <v>6</v>
      </c>
      <c r="C32" s="2">
        <v>10</v>
      </c>
      <c r="D32" s="2">
        <f>PI()*((B32*2.54/100)^2)/4</f>
        <v>1.8241469247509919E-2</v>
      </c>
      <c r="E32" s="2">
        <f>D32*C32</f>
        <v>0.18241469247509917</v>
      </c>
      <c r="F32" s="13">
        <f>E32*(1+$F$31)</f>
        <v>0.23713910021762893</v>
      </c>
    </row>
    <row r="33" spans="1:6" x14ac:dyDescent="0.25">
      <c r="A33" s="19" t="s">
        <v>17</v>
      </c>
      <c r="B33" s="2">
        <v>6</v>
      </c>
      <c r="C33" s="2">
        <v>10</v>
      </c>
      <c r="D33" s="2">
        <f t="shared" ref="D33:D34" si="11">PI()*((B33*2.54/100)^2)/4</f>
        <v>1.8241469247509919E-2</v>
      </c>
      <c r="E33" s="2">
        <f t="shared" ref="E33:E34" si="12">D33*C33</f>
        <v>0.18241469247509917</v>
      </c>
      <c r="F33" s="13">
        <f>E33*(1+$F$31)</f>
        <v>0.23713910021762893</v>
      </c>
    </row>
    <row r="34" spans="1:6" x14ac:dyDescent="0.25">
      <c r="A34" s="19" t="s">
        <v>18</v>
      </c>
      <c r="B34" s="2">
        <v>6</v>
      </c>
      <c r="C34" s="2">
        <v>10</v>
      </c>
      <c r="D34" s="2">
        <f t="shared" si="11"/>
        <v>1.8241469247509919E-2</v>
      </c>
      <c r="E34" s="2">
        <f t="shared" si="12"/>
        <v>0.18241469247509917</v>
      </c>
      <c r="F34" s="13">
        <f>E34*(1+$F$31)</f>
        <v>0.23713910021762893</v>
      </c>
    </row>
    <row r="35" spans="1:6" x14ac:dyDescent="0.25">
      <c r="A35" s="19" t="s">
        <v>19</v>
      </c>
      <c r="B35" s="2">
        <v>0.9</v>
      </c>
      <c r="C35" s="2">
        <v>2.84</v>
      </c>
      <c r="D35" s="2">
        <f>PI()*((B35)^2)/4</f>
        <v>0.63617251235193317</v>
      </c>
      <c r="E35" s="2">
        <f t="shared" ref="E35" si="13">D35*C35</f>
        <v>1.8067299350794901</v>
      </c>
      <c r="F35" s="13">
        <f>E35*(1+$F$31)</f>
        <v>2.3487489156033372</v>
      </c>
    </row>
    <row r="36" spans="1:6" ht="15.75" thickBot="1" x14ac:dyDescent="0.3">
      <c r="A36" s="22" t="s">
        <v>2</v>
      </c>
      <c r="B36" s="7"/>
      <c r="C36" s="7"/>
      <c r="D36" s="7"/>
      <c r="E36" s="7"/>
      <c r="F36" s="16">
        <f>SUM(F32:F35)</f>
        <v>3.0601662162562242</v>
      </c>
    </row>
    <row r="37" spans="1:6" ht="15.75" thickBot="1" x14ac:dyDescent="0.3">
      <c r="A37" s="40" t="s">
        <v>23</v>
      </c>
      <c r="B37" s="41"/>
      <c r="C37" s="41"/>
      <c r="D37" s="41"/>
      <c r="E37" s="41"/>
      <c r="F37" s="42"/>
    </row>
    <row r="38" spans="1:6" x14ac:dyDescent="0.25">
      <c r="A38" s="17"/>
      <c r="B38" s="5" t="s">
        <v>0</v>
      </c>
      <c r="C38" s="5" t="s">
        <v>1</v>
      </c>
      <c r="D38" s="6" t="s">
        <v>3</v>
      </c>
      <c r="E38" s="6" t="s">
        <v>4</v>
      </c>
      <c r="F38" s="18">
        <v>0.2</v>
      </c>
    </row>
    <row r="39" spans="1:6" x14ac:dyDescent="0.25">
      <c r="A39" s="19" t="s">
        <v>24</v>
      </c>
      <c r="B39" s="2">
        <v>6</v>
      </c>
      <c r="C39" s="2">
        <v>12</v>
      </c>
      <c r="D39" s="2">
        <f>PI()*((B39*2.54/100)^2)/4</f>
        <v>1.8241469247509919E-2</v>
      </c>
      <c r="E39" s="2">
        <f>D39*C39</f>
        <v>0.21889763097011902</v>
      </c>
      <c r="F39" s="13">
        <f>E39*(1+$F$31)</f>
        <v>0.28456692026115477</v>
      </c>
    </row>
    <row r="40" spans="1:6" x14ac:dyDescent="0.25">
      <c r="A40" s="19" t="s">
        <v>26</v>
      </c>
      <c r="B40" s="2">
        <v>0.36299999999999999</v>
      </c>
      <c r="C40" s="2">
        <v>3.048</v>
      </c>
      <c r="D40" s="2">
        <f>PI()*((B40)^2)/4</f>
        <v>0.10349113059271836</v>
      </c>
      <c r="E40" s="2">
        <f t="shared" ref="E40" si="14">D40*C40</f>
        <v>0.31544096604660554</v>
      </c>
      <c r="F40" s="13">
        <f>E40*(1+$F$38)</f>
        <v>0.37852915925592662</v>
      </c>
    </row>
    <row r="41" spans="1:6" x14ac:dyDescent="0.25">
      <c r="A41" s="19" t="s">
        <v>25</v>
      </c>
      <c r="B41" s="2">
        <v>0.60899999999999999</v>
      </c>
      <c r="C41" s="2">
        <v>11.9</v>
      </c>
      <c r="D41" s="2">
        <f>PI()*((B41)^2)/4</f>
        <v>0.29128925623900898</v>
      </c>
      <c r="E41" s="2">
        <f t="shared" ref="E41:E43" si="15">D41*C41</f>
        <v>3.4663421492442068</v>
      </c>
      <c r="F41" s="13">
        <f>E41*(1+$F$38)</f>
        <v>4.159610579093048</v>
      </c>
    </row>
    <row r="42" spans="1:6" x14ac:dyDescent="0.25">
      <c r="A42" s="19" t="s">
        <v>27</v>
      </c>
      <c r="B42" s="2">
        <v>0.22</v>
      </c>
      <c r="C42" s="2">
        <v>1.829</v>
      </c>
      <c r="D42" s="2">
        <f>PI()*((B42*2.54/100)^2)/4</f>
        <v>2.4524641988318881E-5</v>
      </c>
      <c r="E42" s="2">
        <f t="shared" si="15"/>
        <v>4.4855570196635232E-5</v>
      </c>
      <c r="F42" s="13">
        <f>E42*(1+$F$38)</f>
        <v>5.3826684235962278E-5</v>
      </c>
    </row>
    <row r="43" spans="1:6" x14ac:dyDescent="0.25">
      <c r="A43" s="20" t="s">
        <v>28</v>
      </c>
      <c r="B43" s="2">
        <v>0.27300000000000002</v>
      </c>
      <c r="C43" s="2">
        <v>2.1339999999999999</v>
      </c>
      <c r="D43" s="2">
        <f t="shared" ref="D43:D45" si="16">PI()*((B43*2.54/100)^2)/4</f>
        <v>3.7764401709657413E-5</v>
      </c>
      <c r="E43" s="2">
        <f t="shared" si="15"/>
        <v>8.058923324840892E-5</v>
      </c>
      <c r="F43" s="13">
        <f>E43*(1+$F$11)</f>
        <v>1.047660032229316E-4</v>
      </c>
    </row>
    <row r="44" spans="1:6" x14ac:dyDescent="0.25">
      <c r="A44" s="20" t="s">
        <v>29</v>
      </c>
      <c r="B44" s="2">
        <v>0.61</v>
      </c>
      <c r="C44" s="2">
        <v>2.15</v>
      </c>
      <c r="D44" s="2">
        <f t="shared" ref="D44" si="17">PI()*((B44*2.54/100)^2)/4</f>
        <v>1.885458529721789E-4</v>
      </c>
      <c r="E44" s="2">
        <f t="shared" ref="E44" si="18">D44*C44</f>
        <v>4.0537358389018463E-4</v>
      </c>
      <c r="F44" s="13">
        <f>E44*(1+$F$38)</f>
        <v>4.8644830066822155E-4</v>
      </c>
    </row>
    <row r="45" spans="1:6" x14ac:dyDescent="0.25">
      <c r="A45" s="19" t="s">
        <v>30</v>
      </c>
      <c r="B45" s="2">
        <v>6</v>
      </c>
      <c r="C45" s="2">
        <v>18</v>
      </c>
      <c r="D45" s="2">
        <f t="shared" si="16"/>
        <v>1.8241469247509919E-2</v>
      </c>
      <c r="E45" s="2">
        <f t="shared" ref="E45" si="19">D45*C45</f>
        <v>0.32834644645517852</v>
      </c>
      <c r="F45" s="13">
        <f>E45*(1+$F$31)</f>
        <v>0.42685038039173206</v>
      </c>
    </row>
    <row r="46" spans="1:6" ht="15.75" thickBot="1" x14ac:dyDescent="0.3">
      <c r="A46" s="23" t="s">
        <v>2</v>
      </c>
      <c r="B46" s="24"/>
      <c r="C46" s="24"/>
      <c r="D46" s="24"/>
      <c r="E46" s="24"/>
      <c r="F46" s="16">
        <f>SUM(F39:F45)</f>
        <v>5.2502020799899887</v>
      </c>
    </row>
  </sheetData>
  <mergeCells count="5">
    <mergeCell ref="A10:F10"/>
    <mergeCell ref="A30:F30"/>
    <mergeCell ref="A22:F22"/>
    <mergeCell ref="A37:F37"/>
    <mergeCell ref="A1:F1"/>
  </mergeCells>
  <pageMargins left="0.7" right="0.7" top="0.75" bottom="0.75" header="0.3" footer="0.3"/>
  <pageSetup paperSize="9" scale="98" orientation="portrait" verticalDpi="1200" r:id="rId1"/>
  <ignoredErrors>
    <ignoredError sqref="D19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view="pageBreakPreview" zoomScale="115" zoomScaleNormal="100" zoomScaleSheetLayoutView="115" workbookViewId="0">
      <selection activeCell="H2" sqref="H2"/>
    </sheetView>
  </sheetViews>
  <sheetFormatPr defaultRowHeight="15" x14ac:dyDescent="0.25"/>
  <cols>
    <col min="7" max="7" width="28.28515625" customWidth="1"/>
    <col min="8" max="8" width="21.140625" bestFit="1" customWidth="1"/>
    <col min="9" max="9" width="12" customWidth="1"/>
  </cols>
  <sheetData>
    <row r="1" spans="1:9" x14ac:dyDescent="0.25">
      <c r="A1" s="46" t="s">
        <v>37</v>
      </c>
      <c r="B1" s="47"/>
      <c r="C1" s="47"/>
      <c r="D1" s="47"/>
      <c r="E1" s="47"/>
      <c r="F1" s="47"/>
      <c r="G1" s="35" t="s">
        <v>40</v>
      </c>
      <c r="H1" s="35" t="s">
        <v>42</v>
      </c>
      <c r="I1" s="36" t="s">
        <v>41</v>
      </c>
    </row>
    <row r="2" spans="1:9" x14ac:dyDescent="0.25">
      <c r="A2" s="12"/>
      <c r="B2" s="28" t="s">
        <v>0</v>
      </c>
      <c r="C2" s="28" t="s">
        <v>1</v>
      </c>
      <c r="D2" s="29" t="s">
        <v>3</v>
      </c>
      <c r="E2" s="29" t="s">
        <v>4</v>
      </c>
      <c r="F2" s="29">
        <v>0.3</v>
      </c>
      <c r="G2" s="30"/>
      <c r="H2" s="30"/>
      <c r="I2" s="31"/>
    </row>
    <row r="3" spans="1:9" x14ac:dyDescent="0.25">
      <c r="A3" s="12" t="s">
        <v>38</v>
      </c>
      <c r="B3" s="2">
        <v>6</v>
      </c>
      <c r="C3" s="2">
        <v>30</v>
      </c>
      <c r="D3" s="2">
        <f>PI()*((B3*2.54/100)^2)/4</f>
        <v>1.8241469247509919E-2</v>
      </c>
      <c r="E3" s="2">
        <f>D3*C3</f>
        <v>0.54724407742529757</v>
      </c>
      <c r="F3" s="2">
        <f>E3*(1+F2)</f>
        <v>0.71141730065288689</v>
      </c>
      <c r="G3" s="30"/>
      <c r="H3" s="30"/>
      <c r="I3" s="31"/>
    </row>
    <row r="4" spans="1:9" x14ac:dyDescent="0.25">
      <c r="A4" s="12" t="s">
        <v>31</v>
      </c>
      <c r="B4" s="2">
        <v>14</v>
      </c>
      <c r="C4" s="2">
        <v>20</v>
      </c>
      <c r="D4" s="2">
        <f>PI()*((B4*2.54/100)^2)/4</f>
        <v>9.931466590310957E-2</v>
      </c>
      <c r="E4" s="2">
        <f>D4*C4</f>
        <v>1.9862933180621913</v>
      </c>
      <c r="F4" s="2">
        <f>E4*(1+F2)</f>
        <v>2.5821813134808487</v>
      </c>
      <c r="G4" s="30"/>
      <c r="H4" s="30"/>
      <c r="I4" s="31"/>
    </row>
    <row r="5" spans="1:9" x14ac:dyDescent="0.25">
      <c r="A5" s="12" t="s">
        <v>32</v>
      </c>
      <c r="B5" s="2">
        <v>3.6</v>
      </c>
      <c r="C5" s="2">
        <v>10.8</v>
      </c>
      <c r="D5" s="2">
        <f>PI()*((B5)^2)/4</f>
        <v>10.178760197630931</v>
      </c>
      <c r="E5" s="2">
        <f t="shared" ref="E5" si="0">D5*C5</f>
        <v>109.93061013441405</v>
      </c>
      <c r="F5" s="2">
        <f>E5*(1+F2)</f>
        <v>142.90979317473827</v>
      </c>
      <c r="G5" s="30"/>
      <c r="H5" s="30"/>
      <c r="I5" s="31"/>
    </row>
    <row r="6" spans="1:9" x14ac:dyDescent="0.25">
      <c r="A6" s="12" t="s">
        <v>33</v>
      </c>
      <c r="B6" s="2">
        <v>8</v>
      </c>
      <c r="C6" s="2">
        <v>18</v>
      </c>
      <c r="D6" s="2">
        <f>PI()*((B6*2.54/100)^2)/4</f>
        <v>3.2429278662239852E-2</v>
      </c>
      <c r="E6" s="2">
        <f>D6*C6</f>
        <v>0.58372701592031739</v>
      </c>
      <c r="F6" s="2">
        <f>E6*(1+F2)</f>
        <v>0.75884512069641263</v>
      </c>
      <c r="G6" s="30"/>
      <c r="H6" s="30"/>
      <c r="I6" s="31"/>
    </row>
    <row r="7" spans="1:9" x14ac:dyDescent="0.25">
      <c r="A7" s="14" t="s">
        <v>34</v>
      </c>
      <c r="B7" s="2">
        <v>1.5</v>
      </c>
      <c r="C7" s="2">
        <v>4.5</v>
      </c>
      <c r="D7" s="2">
        <f>PI()*((B7)^2)/4</f>
        <v>1.7671458676442586</v>
      </c>
      <c r="E7" s="2">
        <f t="shared" ref="E7:E8" si="1">D7*C7</f>
        <v>7.9521564043991635</v>
      </c>
      <c r="F7" s="2">
        <f>E7*(1+$F$11)</f>
        <v>7.9521564043991635</v>
      </c>
      <c r="G7" s="30"/>
      <c r="H7" s="30"/>
      <c r="I7" s="31"/>
    </row>
    <row r="8" spans="1:9" x14ac:dyDescent="0.25">
      <c r="A8" s="12" t="s">
        <v>39</v>
      </c>
      <c r="B8" s="2">
        <v>2</v>
      </c>
      <c r="C8" s="2">
        <v>5</v>
      </c>
      <c r="D8" s="2">
        <f t="shared" ref="D8" si="2">PI()*((B8*2.54/100)^2)/4</f>
        <v>2.0268299163899908E-3</v>
      </c>
      <c r="E8" s="2">
        <f t="shared" si="1"/>
        <v>1.0134149581949954E-2</v>
      </c>
      <c r="F8" s="2">
        <f>E8*(1+$F$11)</f>
        <v>1.0134149581949954E-2</v>
      </c>
      <c r="G8" s="30"/>
      <c r="H8" s="30"/>
      <c r="I8" s="31"/>
    </row>
    <row r="9" spans="1:9" ht="15.75" thickBot="1" x14ac:dyDescent="0.3">
      <c r="A9" s="32" t="s">
        <v>2</v>
      </c>
      <c r="B9" s="33"/>
      <c r="C9" s="33"/>
      <c r="D9" s="33"/>
      <c r="E9" s="33"/>
      <c r="F9" s="34">
        <f>SUM(F3:F8)</f>
        <v>154.92452746354954</v>
      </c>
      <c r="G9" s="38">
        <v>580.36617728071701</v>
      </c>
      <c r="H9" s="37">
        <v>2.19187146895547E-2</v>
      </c>
      <c r="I9" s="39">
        <f>F9*G9*H9</f>
        <v>1970.7764244400137</v>
      </c>
    </row>
  </sheetData>
  <mergeCells count="1">
    <mergeCell ref="A1:F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Volume</vt:lpstr>
      <vt:lpstr>C4 calculation</vt:lpstr>
      <vt:lpstr>Volume!Print_Area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Mohsen Ariafar</dc:creator>
  <cp:lastModifiedBy>Saeed Ghanbari</cp:lastModifiedBy>
  <dcterms:created xsi:type="dcterms:W3CDTF">2020-02-01T07:30:20Z</dcterms:created>
  <dcterms:modified xsi:type="dcterms:W3CDTF">2022-04-24T07:24:23Z</dcterms:modified>
</cp:coreProperties>
</file>