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yazdani\Desktop\binak\source list\"/>
    </mc:Choice>
  </mc:AlternateContent>
  <bookViews>
    <workbookView xWindow="0" yWindow="0" windowWidth="28770" windowHeight="12360" tabRatio="843"/>
  </bookViews>
  <sheets>
    <sheet name="Cover" sheetId="16" r:id="rId1"/>
    <sheet name="REVISION" sheetId="23" r:id="rId2"/>
    <sheet name="3" sheetId="28" r:id="rId3"/>
    <sheet name="4" sheetId="30" r:id="rId4"/>
    <sheet name="5" sheetId="29"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0" localSheetId="3">#REF!</definedName>
    <definedName name="\0">#REF!</definedName>
    <definedName name="\c" localSheetId="3">#REF!</definedName>
    <definedName name="\c">#REF!</definedName>
    <definedName name="\g" localSheetId="3">'[1]Glycol Exchanger'!#REF!</definedName>
    <definedName name="\g">'[1]Glycol Exchanger'!#REF!</definedName>
    <definedName name="\l" localSheetId="3">#REF!</definedName>
    <definedName name="\l">#REF!</definedName>
    <definedName name="\O" localSheetId="3">#REF!</definedName>
    <definedName name="\O">#REF!</definedName>
    <definedName name="\P" localSheetId="3">#REF!</definedName>
    <definedName name="\P">#REF!</definedName>
    <definedName name="\R" localSheetId="3">#REF!</definedName>
    <definedName name="\R">#REF!</definedName>
    <definedName name="\s" localSheetId="3">#REF!</definedName>
    <definedName name="\s">#REF!</definedName>
    <definedName name="________________GEN1" localSheetId="3">[2]D!#REF!</definedName>
    <definedName name="________________GEN1">[2]D!#REF!</definedName>
    <definedName name="_____GEN1" localSheetId="3">[3]D!#REF!</definedName>
    <definedName name="_____GEN1">[3]D!#REF!</definedName>
    <definedName name="____GEN1" localSheetId="3">[2]D!#REF!</definedName>
    <definedName name="____GEN1">[2]D!#REF!</definedName>
    <definedName name="__ConfigurationData" localSheetId="3">#REF!</definedName>
    <definedName name="__ConfigurationData">#REF!</definedName>
    <definedName name="__MaterialData" localSheetId="3">#REF!</definedName>
    <definedName name="__MaterialData">#REF!</definedName>
    <definedName name="__MiscellaneousNotes" localSheetId="3">#REF!</definedName>
    <definedName name="__MiscellaneousNotes">#REF!</definedName>
    <definedName name="__NozzleData" localSheetId="3">#REF!</definedName>
    <definedName name="__NozzleData">#REF!</definedName>
    <definedName name="__ProcessData" localSheetId="3">#REF!</definedName>
    <definedName name="__ProcessData">#REF!</definedName>
    <definedName name="__Project_Details" localSheetId="3">#REF!</definedName>
    <definedName name="__Project_Details">#REF!</definedName>
    <definedName name="__ThermalData" localSheetId="3">#REF!</definedName>
    <definedName name="__ThermalData">#REF!</definedName>
    <definedName name="__TubeData" localSheetId="3">#REF!</definedName>
    <definedName name="__TubeData">#REF!</definedName>
    <definedName name="_a_FinData" localSheetId="3">#REF!</definedName>
    <definedName name="_a_FinData">#REF!</definedName>
    <definedName name="_a_Geometricand_DimensionalData" localSheetId="3">#REF!</definedName>
    <definedName name="_a_Geometricand_DimensionalData">#REF!</definedName>
    <definedName name="_a_MechanicalDesignData" localSheetId="3">#REF!</definedName>
    <definedName name="_a_MechanicalDesignData">#REF!</definedName>
    <definedName name="_b_Motors" localSheetId="3">#REF!</definedName>
    <definedName name="_b_Motors">#REF!</definedName>
    <definedName name="_c_Air_Fan_Data" localSheetId="3">#REF!</definedName>
    <definedName name="_c_Air_Fan_Data">#REF!</definedName>
    <definedName name="_d_Miscellaneous" localSheetId="3">#REF!</definedName>
    <definedName name="_d_Miscellaneous">#REF!</definedName>
    <definedName name="_e_Noise" localSheetId="3">#REF!</definedName>
    <definedName name="_e_Noise">#REF!</definedName>
    <definedName name="_Fill" localSheetId="3" hidden="1">#REF!</definedName>
    <definedName name="_Fill" localSheetId="1" hidden="1">#REF!</definedName>
    <definedName name="_Fill" hidden="1">#REF!</definedName>
    <definedName name="_GEN1" localSheetId="3">[4]D!#REF!</definedName>
    <definedName name="_GEN1">[4]D!#REF!</definedName>
    <definedName name="_Parse_Out" localSheetId="3" hidden="1">#REF!</definedName>
    <definedName name="_Parse_Out" localSheetId="1" hidden="1">#REF!</definedName>
    <definedName name="_Parse_Out" hidden="1">#REF!</definedName>
    <definedName name="_Table1_In1" localSheetId="3" hidden="1">#REF!</definedName>
    <definedName name="_Table1_In1" hidden="1">#REF!</definedName>
    <definedName name="_Table2_In1" localSheetId="3" hidden="1">#REF!</definedName>
    <definedName name="_Table2_In1" hidden="1">#REF!</definedName>
    <definedName name="Ad" localSheetId="3">#REF!</definedName>
    <definedName name="Ad">#REF!</definedName>
    <definedName name="ALL" localSheetId="3">#REF!</definedName>
    <definedName name="ALL">#REF!</definedName>
    <definedName name="BG" localSheetId="3">#REF!</definedName>
    <definedName name="BG">#REF!</definedName>
    <definedName name="BSHH" localSheetId="3">#REF!</definedName>
    <definedName name="BSHH">#REF!</definedName>
    <definedName name="C_PageNo_Total" localSheetId="3">#REF!</definedName>
    <definedName name="C_PageNo_Total">#REF!</definedName>
    <definedName name="C_SerialNo">[5]Page1!$Q$24</definedName>
    <definedName name="CCF" localSheetId="3">[2]D!#REF!</definedName>
    <definedName name="CCF">[2]D!#REF!</definedName>
    <definedName name="CHVv" localSheetId="3">#REF!</definedName>
    <definedName name="CHVv">#REF!</definedName>
    <definedName name="CombLiqOpt" localSheetId="3">#REF!</definedName>
    <definedName name="CombLiqOpt">#REF!</definedName>
    <definedName name="CombLiqProps" localSheetId="3">#REF!</definedName>
    <definedName name="CombLiqProps">#REF!</definedName>
    <definedName name="CompCompStrmsStart" localSheetId="3">#REF!</definedName>
    <definedName name="CompCompStrmsStart">#REF!</definedName>
    <definedName name="CompRefStrmsStart" localSheetId="3">#REF!</definedName>
    <definedName name="CompRefStrmsStart">#REF!</definedName>
    <definedName name="CompStreamsLookUp" localSheetId="3">#REF!</definedName>
    <definedName name="CompStreamsLookUp">#REF!</definedName>
    <definedName name="CompStreamsLookUpStart" localSheetId="3">#REF!</definedName>
    <definedName name="CompStreamsLookUpStart">#REF!</definedName>
    <definedName name="cond" localSheetId="3">'[6]Corrib Haz'!#REF!</definedName>
    <definedName name="cond">'[6]Corrib Haz'!#REF!</definedName>
    <definedName name="_xlnm.Criteria" localSheetId="3">#REF!</definedName>
    <definedName name="_xlnm.Criteria">#REF!</definedName>
    <definedName name="CT" localSheetId="3">#REF!</definedName>
    <definedName name="CT">#REF!</definedName>
    <definedName name="CurCase" localSheetId="3">#REF!</definedName>
    <definedName name="CurCase">#REF!</definedName>
    <definedName name="CurCompOutputSht" localSheetId="3">#REF!</definedName>
    <definedName name="CurCompOutputSht">#REF!</definedName>
    <definedName name="CurCompSht" localSheetId="3">#REF!</definedName>
    <definedName name="CurCompSht">#REF!</definedName>
    <definedName name="CurFlwSht" localSheetId="3">#REF!</definedName>
    <definedName name="CurFlwSht">#REF!</definedName>
    <definedName name="CurOutputSht" localSheetId="3">#REF!</definedName>
    <definedName name="CurOutputSht">#REF!</definedName>
    <definedName name="CurRefSht" localSheetId="3">#REF!</definedName>
    <definedName name="CurRefSht">#REF!</definedName>
    <definedName name="DATA" localSheetId="3">#REF!</definedName>
    <definedName name="DATA">#REF!</definedName>
    <definedName name="DATA1" localSheetId="3">#REF!</definedName>
    <definedName name="DATA1">#REF!</definedName>
    <definedName name="DATA2" localSheetId="3">#REF!</definedName>
    <definedName name="DATA2">#REF!</definedName>
    <definedName name="_xlnm.Database" localSheetId="3">#REF!</definedName>
    <definedName name="_xlnm.Database">#REF!</definedName>
    <definedName name="DATAEND" localSheetId="3">#REF!</definedName>
    <definedName name="DATAEND">#REF!</definedName>
    <definedName name="DD" localSheetId="3">'[7]Corrib Haz'!#REF!</definedName>
    <definedName name="DD">'[7]Corrib Haz'!#REF!</definedName>
    <definedName name="DIAM" localSheetId="3">#REF!</definedName>
    <definedName name="DIAM">#REF!</definedName>
    <definedName name="DRYWEIGHT" localSheetId="3">#REF!</definedName>
    <definedName name="DRYWEIGHT">#REF!</definedName>
    <definedName name="DYE" localSheetId="3">#REF!</definedName>
    <definedName name="DYE">#REF!</definedName>
    <definedName name="EstLinkOnStart" localSheetId="3">#REF!</definedName>
    <definedName name="EstLinkOnStart">#REF!</definedName>
    <definedName name="_xlnm.Extract" localSheetId="3">#REF!</definedName>
    <definedName name="_xlnm.Extract">#REF!</definedName>
    <definedName name="fgas" localSheetId="3">'[6]Corrib Haz'!#REF!</definedName>
    <definedName name="fgas">'[6]Corrib Haz'!#REF!</definedName>
    <definedName name="fgfgedrf" localSheetId="3">'[7]Corrib Haz'!#REF!</definedName>
    <definedName name="fgfgedrf">'[7]Corrib Haz'!#REF!</definedName>
    <definedName name="FHTH" localSheetId="3">#REF!</definedName>
    <definedName name="FHTH">#REF!</definedName>
    <definedName name="fluids2" localSheetId="3">'[6]Corrib Haz'!#REF!</definedName>
    <definedName name="fluids2">'[6]Corrib Haz'!#REF!</definedName>
    <definedName name="fluids3" localSheetId="3">'[6]Corrib Haz'!#REF!</definedName>
    <definedName name="fluids3">'[6]Corrib Haz'!#REF!</definedName>
    <definedName name="FOOTER" localSheetId="3">#REF!</definedName>
    <definedName name="FOOTER">#REF!</definedName>
    <definedName name="fsheet" localSheetId="3">#REF!</definedName>
    <definedName name="fsheet">#REF!</definedName>
    <definedName name="gas" localSheetId="3">'[6]Corrib Haz'!#REF!</definedName>
    <definedName name="gas">'[6]Corrib Haz'!#REF!</definedName>
    <definedName name="general" localSheetId="3">'[6]Corrib Haz'!#REF!</definedName>
    <definedName name="general">'[6]Corrib Haz'!#REF!</definedName>
    <definedName name="GGRTR4" localSheetId="3">#REF!</definedName>
    <definedName name="GGRTR4">#REF!</definedName>
    <definedName name="HEADER" localSheetId="3">#REF!</definedName>
    <definedName name="HEADER">#REF!</definedName>
    <definedName name="IVENTS" localSheetId="3">'[6]Corrib Haz'!#REF!</definedName>
    <definedName name="IVENTS">'[6]Corrib Haz'!#REF!</definedName>
    <definedName name="JJL" localSheetId="3">[2]D!#REF!</definedName>
    <definedName name="JJL">[2]D!#REF!</definedName>
    <definedName name="LENGTH" localSheetId="3">#REF!</definedName>
    <definedName name="LENGTH">#REF!</definedName>
    <definedName name="LiqProps" localSheetId="3">#REF!</definedName>
    <definedName name="LiqProps">#REF!</definedName>
    <definedName name="M1122_" localSheetId="3">'[6]Corrib Haz'!#REF!</definedName>
    <definedName name="M1122_">'[6]Corrib Haz'!#REF!</definedName>
    <definedName name="notes" localSheetId="3">[2]D!#REF!</definedName>
    <definedName name="notes">[2]D!#REF!</definedName>
    <definedName name="OpenHysysIfNotOpen" localSheetId="3">#REF!</definedName>
    <definedName name="OpenHysysIfNotOpen">#REF!</definedName>
    <definedName name="OutputStart" localSheetId="3">#REF!</definedName>
    <definedName name="OutputStart">#REF!</definedName>
    <definedName name="OverallProps" localSheetId="2">[8]Settings!$A$30:$A$150</definedName>
    <definedName name="OverallProps" localSheetId="3">[8]Settings!$A$30:$A$150</definedName>
    <definedName name="OverallProps" localSheetId="4">[8]Settings!$A$30:$A$150</definedName>
    <definedName name="OverallProps">#REF!</definedName>
    <definedName name="P" localSheetId="3">#REF!</definedName>
    <definedName name="P">#REF!</definedName>
    <definedName name="PAGE" localSheetId="3">#REF!</definedName>
    <definedName name="PAGE">#REF!</definedName>
    <definedName name="ParameterUnitTypes" localSheetId="3">#REF!</definedName>
    <definedName name="ParameterUnitTypes">#REF!</definedName>
    <definedName name="PGLANDS" localSheetId="3">'[6]Corrib Haz'!#REF!</definedName>
    <definedName name="PGLANDS">'[6]Corrib Haz'!#REF!</definedName>
    <definedName name="PIPENB" localSheetId="3">#REF!</definedName>
    <definedName name="PIPENB">#REF!</definedName>
    <definedName name="PosPhases" localSheetId="2">[8]Settings!$H$4:$H$14</definedName>
    <definedName name="PosPhases" localSheetId="3">[8]Settings!$H$4:$H$14</definedName>
    <definedName name="PosPhases" localSheetId="4">[8]Settings!$H$4:$H$14</definedName>
    <definedName name="PosPhases">#REF!</definedName>
    <definedName name="_xlnm.Print_Area" localSheetId="2">'3'!$A$1:$Y$58</definedName>
    <definedName name="_xlnm.Print_Area" localSheetId="3">'4'!$A$1:$Y$61</definedName>
    <definedName name="_xlnm.Print_Area" localSheetId="4">'5'!$A$1:$N$41</definedName>
    <definedName name="_xlnm.Print_Area" localSheetId="1">REVISION!$A$1:$AM$76</definedName>
    <definedName name="_xlnm.Print_Area">#REF!</definedName>
    <definedName name="Print_Area_MI" localSheetId="3">#REF!</definedName>
    <definedName name="Print_Area_MI">#REF!</definedName>
    <definedName name="_xlnm.Print_Titles" localSheetId="3">#REF!</definedName>
    <definedName name="_xlnm.Print_Titles">#REF!</definedName>
    <definedName name="PropSetsStart" localSheetId="3">#REF!</definedName>
    <definedName name="PropSetsStart">#REF!</definedName>
    <definedName name="PropsSetsStartCol" localSheetId="3">#REF!</definedName>
    <definedName name="PropsSetsStartCol">#REF!</definedName>
    <definedName name="PropsSetsStartRow" localSheetId="3">#REF!</definedName>
    <definedName name="PropsSetsStartRow">#REF!</definedName>
    <definedName name="PropsStart" localSheetId="3">#REF!</definedName>
    <definedName name="PropsStart">#REF!</definedName>
    <definedName name="QWE" localSheetId="3">'[1]Glycol Exchanger'!#REF!</definedName>
    <definedName name="QWE">'[1]Glycol Exchanger'!#REF!</definedName>
    <definedName name="RTY" localSheetId="3">#REF!</definedName>
    <definedName name="RTY">#REF!</definedName>
    <definedName name="SETUP" localSheetId="3">#REF!</definedName>
    <definedName name="SETUP">#REF!</definedName>
    <definedName name="SetupStrmsStart" localSheetId="3">#REF!</definedName>
    <definedName name="SetupStrmsStart">#REF!</definedName>
    <definedName name="SolidProps" localSheetId="3">#REF!</definedName>
    <definedName name="SolidProps">#REF!</definedName>
    <definedName name="SpecDEBUT" localSheetId="3">#REF!</definedName>
    <definedName name="SpecDEBUT">#REF!</definedName>
    <definedName name="SpecFIN" localSheetId="3">#REF!</definedName>
    <definedName name="SpecFIN">#REF!</definedName>
    <definedName name="StrmsSort" localSheetId="3">#REF!</definedName>
    <definedName name="StrmsSort">#REF!</definedName>
    <definedName name="TABLE" localSheetId="3">#REF!</definedName>
    <definedName name="TABLE">#REF!</definedName>
    <definedName name="TABLE2" localSheetId="3">#REF!</definedName>
    <definedName name="TABLE2">#REF!</definedName>
    <definedName name="TSHH" localSheetId="3">#REF!</definedName>
    <definedName name="TSHH">#REF!</definedName>
    <definedName name="TYPE" localSheetId="3">#REF!</definedName>
    <definedName name="TYPE">#REF!</definedName>
    <definedName name="UnitBuildNo" localSheetId="3">#REF!</definedName>
    <definedName name="UnitBuildNo">#REF!</definedName>
    <definedName name="UnitTypes" localSheetId="3">#REF!</definedName>
    <definedName name="UnitTypes">#REF!</definedName>
    <definedName name="UnitTypesStart" localSheetId="3">#REF!</definedName>
    <definedName name="UnitTypesStart">#REF!</definedName>
    <definedName name="UTILITY20" localSheetId="3">[2]D!#REF!</definedName>
    <definedName name="UTILITY20">[2]D!#REF!</definedName>
    <definedName name="VapourProps" localSheetId="3">#REF!</definedName>
    <definedName name="VapourProps">#REF!</definedName>
    <definedName name="VAPOURS">#N/A</definedName>
    <definedName name="vess" localSheetId="3">'[6]Corrib Haz'!#REF!</definedName>
    <definedName name="vess">'[6]Corrib Haz'!#REF!</definedName>
    <definedName name="X" localSheetId="3">#REF!</definedName>
    <definedName name="X">#REF!</definedName>
    <definedName name="XXXXXXXXXXXXXXXX" localSheetId="3">#REF!</definedName>
    <definedName name="XXXXXXXXXXXXXXXX">#REF!</definedName>
    <definedName name="Y" localSheetId="3">#REF!</definedName>
    <definedName name="Y">#REF!</definedName>
  </definedNames>
  <calcPr calcId="152511"/>
</workbook>
</file>

<file path=xl/calcChain.xml><?xml version="1.0" encoding="utf-8"?>
<calcChain xmlns="http://schemas.openxmlformats.org/spreadsheetml/2006/main">
  <c r="Z8" i="23" l="1"/>
  <c r="F30" i="29" l="1"/>
  <c r="F27" i="29"/>
  <c r="F26" i="29"/>
  <c r="F25" i="29"/>
  <c r="F24" i="29"/>
  <c r="F23" i="29"/>
  <c r="F22" i="29"/>
  <c r="F21" i="29"/>
  <c r="F20" i="29"/>
  <c r="F19" i="29"/>
  <c r="F18" i="29"/>
  <c r="F17" i="29"/>
  <c r="F16" i="29"/>
  <c r="F15" i="29"/>
  <c r="F14" i="29"/>
  <c r="F13" i="29"/>
  <c r="E30" i="29"/>
  <c r="E27" i="29"/>
  <c r="E26" i="29"/>
  <c r="E25" i="29"/>
  <c r="E24" i="29"/>
  <c r="E23" i="29"/>
  <c r="E22" i="29"/>
  <c r="E21" i="29"/>
  <c r="E20" i="29"/>
  <c r="E19" i="29"/>
  <c r="E18" i="29"/>
  <c r="E17" i="29"/>
  <c r="E16" i="29"/>
  <c r="E15" i="29"/>
  <c r="E14" i="29"/>
  <c r="E13" i="29"/>
  <c r="D6" i="30" l="1"/>
  <c r="M8" i="23" l="1"/>
  <c r="D6" i="29"/>
  <c r="D6" i="28"/>
  <c r="K5" i="23"/>
  <c r="S8" i="23" l="1"/>
  <c r="U8" i="23"/>
  <c r="W8" i="23"/>
</calcChain>
</file>

<file path=xl/sharedStrings.xml><?xml version="1.0" encoding="utf-8"?>
<sst xmlns="http://schemas.openxmlformats.org/spreadsheetml/2006/main" count="1305" uniqueCount="297">
  <si>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</si>
  <si>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</si>
  <si>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</si>
  <si>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</si>
  <si>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</si>
  <si>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</si>
  <si>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</si>
  <si>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</si>
  <si>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</si>
  <si>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</si>
  <si>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</si>
  <si>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</si>
  <si>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</si>
  <si>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</si>
  <si>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</si>
  <si>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</si>
  <si>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</si>
  <si>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</si>
  <si>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</si>
  <si>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</si>
  <si>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</si>
  <si>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</si>
  <si>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</si>
  <si>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</si>
  <si>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</si>
  <si>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</si>
  <si>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</si>
  <si>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</si>
  <si>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</si>
  <si>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</si>
  <si>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</si>
  <si>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</si>
  <si>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</si>
  <si>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</si>
  <si>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</si>
  <si>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t>Page</t>
  </si>
  <si>
    <t>9184 – 073 - 053</t>
  </si>
  <si>
    <t>BK</t>
  </si>
  <si>
    <t>PEDCO</t>
  </si>
  <si>
    <t>M.Fakharian</t>
  </si>
  <si>
    <t>IFC</t>
  </si>
  <si>
    <t>LI</t>
  </si>
  <si>
    <t>0001</t>
  </si>
  <si>
    <t>PRESS.(BARG)</t>
  </si>
  <si>
    <t>ITEM
 No.</t>
  </si>
  <si>
    <t>TAG
 NUMBER</t>
  </si>
  <si>
    <t>DESCRIPTION</t>
  </si>
  <si>
    <t>TYPE OF RELEASE</t>
  </si>
  <si>
    <t>IGNITION POINT('C)</t>
  </si>
  <si>
    <t>MAX OPERATING CONDITION</t>
  </si>
  <si>
    <t>DANGEROUS ITEM</t>
  </si>
  <si>
    <t>CLASSIFICATION</t>
  </si>
  <si>
    <t>TEMP</t>
  </si>
  <si>
    <t>UFL</t>
  </si>
  <si>
    <t>LFL</t>
  </si>
  <si>
    <t>REMARK</t>
  </si>
  <si>
    <t>Grades of release (1)</t>
  </si>
  <si>
    <t>Location (2)</t>
  </si>
  <si>
    <t>Vent (3)</t>
  </si>
  <si>
    <t>TEMP.('C)</t>
  </si>
  <si>
    <t>ZONE</t>
  </si>
  <si>
    <t>VOL.%</t>
  </si>
  <si>
    <t>C</t>
  </si>
  <si>
    <t>P</t>
  </si>
  <si>
    <t>S</t>
  </si>
  <si>
    <t>O</t>
  </si>
  <si>
    <t>E</t>
  </si>
  <si>
    <t>N</t>
  </si>
  <si>
    <t>I</t>
  </si>
  <si>
    <t>F</t>
  </si>
  <si>
    <t>T3</t>
  </si>
  <si>
    <t>DEFINITION:</t>
  </si>
  <si>
    <t>Location:</t>
  </si>
  <si>
    <t>"C":Continuous or is expected to occur for long periods.</t>
  </si>
  <si>
    <t>"P": Primary; A release that can be expected to occur periodically or occasionally during normal operation</t>
  </si>
  <si>
    <t>Vent:</t>
  </si>
  <si>
    <t>"S":secondary: A release that is not expected to occur is likely to do so only in infrequently and for short periods.</t>
  </si>
  <si>
    <t>"N": Natural;  "I":Inadequate;  "F": Forced;</t>
  </si>
  <si>
    <t>SA</t>
  </si>
  <si>
    <t>IEC</t>
  </si>
  <si>
    <t>Component</t>
  </si>
  <si>
    <t>Ignition point ©</t>
  </si>
  <si>
    <t>Boiling point ©</t>
  </si>
  <si>
    <t>Flash point ©</t>
  </si>
  <si>
    <t>Gas Group</t>
  </si>
  <si>
    <t>Temp.
Class</t>
  </si>
  <si>
    <t>LFL
VOL%</t>
  </si>
  <si>
    <t>UFL
VOL%</t>
  </si>
  <si>
    <t>Methane</t>
  </si>
  <si>
    <t>IIA</t>
  </si>
  <si>
    <t>T1</t>
  </si>
  <si>
    <t>Ethane</t>
  </si>
  <si>
    <t>Propane</t>
  </si>
  <si>
    <t>T2</t>
  </si>
  <si>
    <t>i-Butane</t>
  </si>
  <si>
    <t>n-Butane</t>
  </si>
  <si>
    <t>i-Pentane</t>
  </si>
  <si>
    <t>n-Pentane</t>
  </si>
  <si>
    <t>n-Hexane</t>
  </si>
  <si>
    <t>n-Heptane</t>
  </si>
  <si>
    <t>n-Octane</t>
  </si>
  <si>
    <t>n-Nonane</t>
  </si>
  <si>
    <t>n-Decane</t>
  </si>
  <si>
    <t>N-C11</t>
  </si>
  <si>
    <t>Not Available</t>
  </si>
  <si>
    <t>N/A</t>
  </si>
  <si>
    <t>H2S</t>
  </si>
  <si>
    <t>IIB</t>
  </si>
  <si>
    <t>CO2</t>
  </si>
  <si>
    <t>Not Applicable</t>
  </si>
  <si>
    <t>Nitrogen</t>
  </si>
  <si>
    <t>C12+</t>
  </si>
  <si>
    <t>FLUID</t>
  </si>
  <si>
    <t>NOTE:</t>
  </si>
  <si>
    <t>2.Electrical Apparatus subgroup and temperature class have been classified according to IEC 79, see Institute of Petroleum (IP) Model</t>
  </si>
  <si>
    <t>3.All adequately vented enclosed areas are Zone 2 to the extent of the enclosed area</t>
  </si>
  <si>
    <t>4.All floor drain sumps in the Hazardous area are considered to be Zone 1 below grade , with 0.5 metre radius Zone 2 above grade .</t>
  </si>
  <si>
    <t xml:space="preserve">5. Due to the nature of the hydrocarbon gases and liquids processed all vents and drains in hydrocarbon service are hard piped to the appropriate </t>
  </si>
  <si>
    <t xml:space="preserve"> flare or drain system header Consequently these connections are deemed non-hazardous.</t>
  </si>
  <si>
    <t>6. Liquids of Classes II (1) or III (1) or unclassified are normally non-hazardous on release with a small Zone 1 around roof vents and openings.</t>
  </si>
  <si>
    <t xml:space="preserve">
NISOC</t>
  </si>
  <si>
    <t>053-073-9184</t>
  </si>
  <si>
    <r>
      <t xml:space="preserve">
</t>
    </r>
    <r>
      <rPr>
        <b/>
        <sz val="14"/>
        <rFont val="Times New Roman"/>
        <family val="1"/>
      </rPr>
      <t>NISOC</t>
    </r>
  </si>
  <si>
    <t>NOTE1: Class III liquids normally do not produce vapors of sufficient quantity to be considered for electrical classification purposes. Class III liquids will release vapor in the flammable range at their surfaces if heated above their flash points, but the extent of the classified location ordinarily will be very small and near the point of release.
NOTE2: Liquid which will be drained to burn pit during maintenance activities should be burned to prevent environmental pollution, but if it emptied by any pumps, they should be certified for above specified area classification.</t>
  </si>
  <si>
    <t>Mol %
Winter</t>
  </si>
  <si>
    <t>Mol %
Summer</t>
  </si>
  <si>
    <t>193 ~ 197</t>
  </si>
  <si>
    <t>NF</t>
  </si>
  <si>
    <t>NA</t>
  </si>
  <si>
    <t>Not Flammable</t>
  </si>
  <si>
    <t>Water (H2O)</t>
  </si>
  <si>
    <t>1.This hazardous area schedule is prepared in accordance with API 505 &amp; NFPA 497.</t>
  </si>
  <si>
    <t>M.Mehrshad</t>
  </si>
  <si>
    <t>GCS</t>
  </si>
  <si>
    <t>120</t>
  </si>
  <si>
    <t xml:space="preserve">نگهداشت و افزایش تولید میدان نفتی بینک 
سطح‌الارض 
احداث رديف تراكم گاز در ايستگاه جمع آوري بينك </t>
  </si>
  <si>
    <t>FEB.2022</t>
  </si>
  <si>
    <t>A.Saber</t>
  </si>
  <si>
    <t>7. As there are so many devices with different composition, for exact deatil to be referred to Process Simulation Report ; BK-GCS-PEDCO-120-PR-RT-0003</t>
  </si>
  <si>
    <t>GAS GROUP</t>
  </si>
  <si>
    <t>HC + H2S</t>
  </si>
  <si>
    <t>&gt; 200</t>
  </si>
  <si>
    <t>LIGHTER</t>
  </si>
  <si>
    <t>FIG 48</t>
  </si>
  <si>
    <t>DIESEL</t>
  </si>
  <si>
    <t xml:space="preserve">HEAVIER </t>
  </si>
  <si>
    <t>FIG 8</t>
  </si>
  <si>
    <t>1 &amp; 2</t>
  </si>
  <si>
    <t>Degassing Vessel</t>
  </si>
  <si>
    <t>FIG 52</t>
  </si>
  <si>
    <t>TEG</t>
  </si>
  <si>
    <t>Slug Storage Tank</t>
  </si>
  <si>
    <t>FIG 6</t>
  </si>
  <si>
    <t>METHANOL</t>
  </si>
  <si>
    <t>Slug Pumps</t>
  </si>
  <si>
    <t>HC</t>
  </si>
  <si>
    <t>HYDROCARBON GAS</t>
  </si>
  <si>
    <t>HYDROCARBON OIL</t>
  </si>
  <si>
    <t>SLUG</t>
  </si>
  <si>
    <t>GLYCOL</t>
  </si>
  <si>
    <t>V-2101A/B/C</t>
  </si>
  <si>
    <t>1ST Stage Gas Comression Suction Drum</t>
  </si>
  <si>
    <t>V-2102A/B/C</t>
  </si>
  <si>
    <t>2 Nd Stage Gas Comression Suction Drum</t>
  </si>
  <si>
    <t>V-2103</t>
  </si>
  <si>
    <t>2 Nd Stage Gas Comression Discharge Drum</t>
  </si>
  <si>
    <t>V-2104</t>
  </si>
  <si>
    <t>Slug Catcher Drum</t>
  </si>
  <si>
    <t>V-2105</t>
  </si>
  <si>
    <t>Inlet Knock Out Drum</t>
  </si>
  <si>
    <t>V-2106</t>
  </si>
  <si>
    <t>V-2107</t>
  </si>
  <si>
    <t>Glycol Sump Drum</t>
  </si>
  <si>
    <t>V-2201</t>
  </si>
  <si>
    <t>Flare K.O. Drum</t>
  </si>
  <si>
    <t>V-2202</t>
  </si>
  <si>
    <t>Close drain drum</t>
  </si>
  <si>
    <t>V-2205</t>
  </si>
  <si>
    <t>Fuel Gas K.O. Drum</t>
  </si>
  <si>
    <t>V-2206</t>
  </si>
  <si>
    <t xml:space="preserve">Diesel Oil Drum </t>
  </si>
  <si>
    <t>TK-2101</t>
  </si>
  <si>
    <t>TK-2102</t>
  </si>
  <si>
    <t>Lean Glycol Storage Tank</t>
  </si>
  <si>
    <t>P-2101 A/B</t>
  </si>
  <si>
    <t>P-2102</t>
  </si>
  <si>
    <t>P-2103 A/B</t>
  </si>
  <si>
    <t xml:space="preserve">P-2104 </t>
  </si>
  <si>
    <t>P-2201A/B</t>
  </si>
  <si>
    <t>P-2202A/B</t>
  </si>
  <si>
    <t>P-2203A/B</t>
  </si>
  <si>
    <t>P-2206</t>
  </si>
  <si>
    <t>Glycol Manual Pump</t>
  </si>
  <si>
    <t xml:space="preserve"> Glycol Transfer Pumps</t>
  </si>
  <si>
    <t xml:space="preserve"> Glycol Drain Pumps</t>
  </si>
  <si>
    <t xml:space="preserve"> LP Flare K.O. Drum Pumps</t>
  </si>
  <si>
    <t>Closed Drain Pumps</t>
  </si>
  <si>
    <t>Sump Pumps</t>
  </si>
  <si>
    <t>Diesel oil Pump</t>
  </si>
  <si>
    <t>PK‐2101</t>
  </si>
  <si>
    <t>FST-2201</t>
  </si>
  <si>
    <t>IG-2201</t>
  </si>
  <si>
    <t>Dehydration Package</t>
  </si>
  <si>
    <t>LP Flare Stack</t>
  </si>
  <si>
    <t>LP Flare Ignation Package</t>
  </si>
  <si>
    <t>PK‐2206</t>
  </si>
  <si>
    <t>PK-2207</t>
  </si>
  <si>
    <t>PK-2208</t>
  </si>
  <si>
    <t>Diesel Generator Package</t>
  </si>
  <si>
    <t>Corrosion Inhibitor Package</t>
  </si>
  <si>
    <t>Methanol Injection Package</t>
  </si>
  <si>
    <t>C-2101 A/B/C</t>
  </si>
  <si>
    <t>C-2102 A/B/C</t>
  </si>
  <si>
    <t>1 St Stage Gas Compressor</t>
  </si>
  <si>
    <t>2Nd Stage Gas Compressor</t>
  </si>
  <si>
    <t>AE-2101 A/B/C</t>
  </si>
  <si>
    <t>1 St Stage Gas Compressor Air Cooler</t>
  </si>
  <si>
    <t>2 Nd Stage Gas Compressor Air Cooler</t>
  </si>
  <si>
    <t>SU-2201</t>
  </si>
  <si>
    <t>SU-2202</t>
  </si>
  <si>
    <t>LP Flare K.O Drum and Close Drain Sump</t>
  </si>
  <si>
    <t>Oily Water Sump</t>
  </si>
  <si>
    <t>OILY WATER</t>
  </si>
  <si>
    <t>15~40</t>
  </si>
  <si>
    <t>0.2~0.5</t>
  </si>
  <si>
    <t>AMB</t>
  </si>
  <si>
    <t>ATM.</t>
  </si>
  <si>
    <t>-</t>
  </si>
  <si>
    <t>PR-1002</t>
  </si>
  <si>
    <t>PL-3201</t>
  </si>
  <si>
    <t xml:space="preserve">Golkhari Pig Reciever </t>
  </si>
  <si>
    <t>Pig Launcher</t>
  </si>
  <si>
    <t>N.A</t>
  </si>
  <si>
    <t>FIG 49</t>
  </si>
  <si>
    <t>FIG 51</t>
  </si>
  <si>
    <t>FIG 14</t>
  </si>
  <si>
    <t>clause 10.12</t>
  </si>
  <si>
    <t>FIG 55</t>
  </si>
  <si>
    <t>see section 10.15 API 505</t>
  </si>
  <si>
    <t>ANY PIPING  FITTING &amp; CONNECTION ( INCLIUDE FLANGES/ VALVES/ AND ANY SCREWED CONNECTIONS)</t>
  </si>
  <si>
    <t>General</t>
  </si>
  <si>
    <t>TEG+HC</t>
  </si>
  <si>
    <t xml:space="preserve">liquid HYDROCARBON </t>
  </si>
  <si>
    <t>HYDROCARBON 
LIQ+GAS</t>
  </si>
  <si>
    <t xml:space="preserve">LIQ HYDROCARBON </t>
  </si>
  <si>
    <t>TEG+HYDROCARBON</t>
  </si>
  <si>
    <t>HYDROCARBON
LIQ+ GAS</t>
  </si>
  <si>
    <t>T4</t>
  </si>
  <si>
    <t>DIESEL OIL</t>
  </si>
  <si>
    <t>HYDROCARBON +TEG+WATER</t>
  </si>
  <si>
    <t xml:space="preserve">HYDROCARBON
LIQ </t>
  </si>
  <si>
    <t>COROSION INHIBITO</t>
  </si>
  <si>
    <t>شماره صفحه: 1 از 5</t>
  </si>
  <si>
    <t>شماره صفحه: 2 از 5</t>
  </si>
  <si>
    <t>شماره صفحه: 3 از 5</t>
  </si>
  <si>
    <t>شماره صفحه:4 از 5</t>
  </si>
  <si>
    <t>شماره صفحه: 5 از 5</t>
  </si>
  <si>
    <t>HAZARD SOURCE LIST</t>
  </si>
  <si>
    <r>
      <t xml:space="preserve">HAZARD SOURCE LIST
</t>
    </r>
    <r>
      <rPr>
        <b/>
        <sz val="16"/>
        <color theme="3"/>
        <rFont val="B Zar"/>
        <charset val="178"/>
      </rPr>
      <t>نگهداشت و افزایش تولید میدان نفتی بینک</t>
    </r>
  </si>
  <si>
    <t>CLIENT Approval</t>
  </si>
  <si>
    <t>CLIENT Doc. Number:F0Z-709002</t>
  </si>
  <si>
    <r>
      <rPr>
        <b/>
        <sz val="10"/>
        <rFont val="Arial"/>
        <family val="2"/>
      </rPr>
      <t>AB-R:</t>
    </r>
    <r>
      <rPr>
        <b/>
        <sz val="8"/>
        <rFont val="Arial"/>
        <family val="2"/>
      </rPr>
      <t xml:space="preserve"> As-Built for CLIENT Review </t>
    </r>
  </si>
  <si>
    <t>PK‐2206 A/B</t>
  </si>
  <si>
    <t xml:space="preserve">V-2202 </t>
  </si>
  <si>
    <t xml:space="preserve">V-2201 </t>
  </si>
  <si>
    <t xml:space="preserve">Battery Room </t>
  </si>
  <si>
    <t>H</t>
  </si>
  <si>
    <t xml:space="preserve">HYDROGEN GAS </t>
  </si>
  <si>
    <t>see section 11.23 API 505</t>
  </si>
  <si>
    <t>AUG.2022</t>
  </si>
  <si>
    <t>IFA</t>
  </si>
  <si>
    <t>NOV.2023</t>
  </si>
  <si>
    <r>
      <t>"O": open area;</t>
    </r>
    <r>
      <rPr>
        <b/>
        <sz val="10"/>
        <rFont val="Arial"/>
        <family val="2"/>
      </rPr>
      <t>"O*": Open area under shelter;</t>
    </r>
    <r>
      <rPr>
        <sz val="10"/>
        <rFont val="Arial"/>
        <family val="2"/>
      </rPr>
      <t xml:space="preserve">   "E":Enclosed;  "S": Sumped;    </t>
    </r>
  </si>
  <si>
    <t>O*</t>
  </si>
  <si>
    <t>L</t>
  </si>
  <si>
    <t>H/L</t>
  </si>
  <si>
    <t>VAPOR DENSITY (L/H)
(4)</t>
  </si>
  <si>
    <t>(1) Grades of release:</t>
  </si>
  <si>
    <t>(2)</t>
  </si>
  <si>
    <t>(3)</t>
  </si>
  <si>
    <t>(4)</t>
  </si>
  <si>
    <t>Vapor Density:</t>
  </si>
  <si>
    <t>'L'': Lighter than Air</t>
  </si>
  <si>
    <t>'H'': Hevier than Air</t>
  </si>
  <si>
    <t xml:space="preserve">Liquid HYDROCARBON </t>
  </si>
  <si>
    <t>IIC</t>
  </si>
  <si>
    <t>H2</t>
  </si>
  <si>
    <t>HYDROCARBON</t>
  </si>
  <si>
    <t>COROSION INHIBITOR</t>
  </si>
  <si>
    <t>AE-2102 A/B/C</t>
  </si>
  <si>
    <t>PR-2002</t>
  </si>
  <si>
    <t>Class: 1</t>
  </si>
  <si>
    <t>S.Faramarzpour</t>
  </si>
  <si>
    <t xml:space="preserve">Figure 57
clause 10.12  </t>
  </si>
  <si>
    <t>OCT.2024</t>
  </si>
  <si>
    <t>R.Yazdani</t>
  </si>
  <si>
    <t>M.Sadeghian</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</si>
</sst>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54">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8"/>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sz val="10"/>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sz val="8"/>
      <color rgb="FF000000"/>
      <name val="Arial"/>
      <family val="2"/>
    </font>
    <font>
      <sz val="8"/>
      <color rgb="FFFF0000"/>
      <name val="Arial"/>
      <family val="2"/>
    </font>
    <font>
      <sz val="10"/>
      <color rgb="FF000000"/>
      <name val="Arial"/>
      <family val="2"/>
    </font>
    <font>
      <b/>
      <sz val="10"/>
      <color rgb="FF000000"/>
      <name val="Arial"/>
      <family val="2"/>
    </font>
    <font>
      <b/>
      <sz val="9"/>
      <color rgb="FF000000"/>
      <name val="Arial"/>
      <family val="2"/>
    </font>
    <font>
      <sz val="7"/>
      <name val="Arial"/>
      <family val="2"/>
    </font>
    <font>
      <b/>
      <sz val="48"/>
      <name val="Calibri"/>
      <family val="2"/>
      <scheme val="minor"/>
    </font>
    <font>
      <b/>
      <sz val="14"/>
      <color rgb="FF000000"/>
      <name val="Arial"/>
      <family val="2"/>
    </font>
    <font>
      <b/>
      <sz val="14"/>
      <name val="B Zar"/>
      <charset val="178"/>
    </font>
    <font>
      <sz val="14"/>
      <name val="B Zar"/>
      <charset val="178"/>
    </font>
    <font>
      <sz val="9"/>
      <name val="Arial"/>
      <family val="2"/>
    </font>
    <font>
      <b/>
      <sz val="8"/>
      <color theme="1"/>
      <name val="Arial"/>
      <family val="2"/>
    </font>
    <font>
      <sz val="8"/>
      <name val="Arial"/>
    </font>
    <font>
      <sz val="10.5"/>
      <name val="Arial"/>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s>
  <borders count="85">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hair">
        <color indexed="64"/>
      </bottom>
      <diagonal/>
    </border>
    <border>
      <left style="thin">
        <color rgb="FF000000"/>
      </left>
      <right/>
      <top style="thin">
        <color rgb="FF000000"/>
      </top>
      <bottom/>
      <diagonal/>
    </border>
    <border>
      <left/>
      <right style="medium">
        <color indexed="64"/>
      </right>
      <top style="hair">
        <color indexed="64"/>
      </top>
      <bottom style="hair">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top/>
      <bottom style="hair">
        <color indexed="64"/>
      </bottom>
      <diagonal/>
    </border>
    <border>
      <left style="medium">
        <color indexed="64"/>
      </left>
      <right/>
      <top/>
      <bottom style="hair">
        <color indexed="64"/>
      </bottom>
      <diagonal/>
    </border>
    <border>
      <left/>
      <right/>
      <top style="thin">
        <color indexed="64"/>
      </top>
      <bottom style="hair">
        <color indexed="64"/>
      </bottom>
      <diagonal/>
    </border>
    <border>
      <left style="medium">
        <color indexed="64"/>
      </left>
      <right style="medium">
        <color indexed="64"/>
      </right>
      <top/>
      <bottom style="medium">
        <color indexed="64"/>
      </bottom>
      <diagonal/>
    </border>
    <border>
      <left style="thin">
        <color rgb="FF000000"/>
      </left>
      <right/>
      <top/>
      <bottom/>
      <diagonal/>
    </border>
    <border>
      <left style="medium">
        <color indexed="64"/>
      </left>
      <right/>
      <top style="medium">
        <color indexed="64"/>
      </top>
      <bottom style="thin">
        <color indexed="64"/>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medium">
        <color indexed="64"/>
      </left>
      <right/>
      <top style="thin">
        <color indexed="64"/>
      </top>
      <bottom style="medium">
        <color indexed="64"/>
      </bottom>
      <diagonal/>
    </border>
    <border>
      <left/>
      <right style="thin">
        <color rgb="FF000000"/>
      </right>
      <top style="thin">
        <color indexed="64"/>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s>
  <cellStyleXfs count="49">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3" fillId="0" borderId="0"/>
    <xf numFmtId="0" fontId="22" fillId="0" borderId="0"/>
    <xf numFmtId="0" fontId="3" fillId="0" borderId="0"/>
    <xf numFmtId="0" fontId="22" fillId="0" borderId="0"/>
    <xf numFmtId="0" fontId="3" fillId="0" borderId="0"/>
    <xf numFmtId="0" fontId="3" fillId="0" borderId="0"/>
    <xf numFmtId="0" fontId="3" fillId="0" borderId="0"/>
    <xf numFmtId="0" fontId="3" fillId="0" borderId="0"/>
    <xf numFmtId="0" fontId="22" fillId="0" borderId="0"/>
    <xf numFmtId="0" fontId="3" fillId="0" borderId="0"/>
    <xf numFmtId="0" fontId="3"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44" fontId="3" fillId="0" borderId="0" applyFont="0" applyFill="0" applyBorder="0" applyAlignment="0" applyProtection="0"/>
    <xf numFmtId="173" fontId="3" fillId="0" borderId="0"/>
    <xf numFmtId="0" fontId="1" fillId="0" borderId="0"/>
    <xf numFmtId="0" fontId="1" fillId="0" borderId="0"/>
    <xf numFmtId="0" fontId="1" fillId="0" borderId="0"/>
  </cellStyleXfs>
  <cellXfs count="442">
    <xf numFmtId="0" fontId="0" fillId="0" borderId="0" xfId="0"/>
    <xf numFmtId="0" fontId="3" fillId="0" borderId="0" xfId="21"/>
    <xf numFmtId="0" fontId="11" fillId="0" borderId="0" xfId="21" applyFont="1"/>
    <xf numFmtId="0" fontId="8" fillId="0" borderId="0" xfId="21" applyFont="1" applyAlignment="1">
      <alignment vertical="center" readingOrder="1"/>
    </xf>
    <xf numFmtId="49" fontId="11" fillId="0" borderId="0" xfId="21" applyNumberFormat="1" applyFont="1" applyAlignment="1">
      <alignment horizontal="left"/>
    </xf>
    <xf numFmtId="1" fontId="13" fillId="0" borderId="0" xfId="21" applyNumberFormat="1" applyFont="1" applyAlignment="1">
      <alignment vertical="center"/>
    </xf>
    <xf numFmtId="0" fontId="3" fillId="0" borderId="0" xfId="21" applyAlignment="1">
      <alignment vertical="center"/>
    </xf>
    <xf numFmtId="1" fontId="24" fillId="0" borderId="0" xfId="21" applyNumberFormat="1" applyFont="1" applyAlignment="1">
      <alignment vertical="center" wrapText="1"/>
    </xf>
    <xf numFmtId="1" fontId="16" fillId="0" borderId="0" xfId="21" applyNumberFormat="1" applyFont="1" applyAlignment="1">
      <alignment vertical="top"/>
    </xf>
    <xf numFmtId="0" fontId="5" fillId="0" borderId="0" xfId="21" applyFont="1" applyAlignment="1">
      <alignment vertical="center"/>
    </xf>
    <xf numFmtId="1" fontId="10" fillId="0" borderId="0" xfId="21" applyNumberFormat="1" applyFont="1" applyAlignment="1">
      <alignment vertical="center"/>
    </xf>
    <xf numFmtId="0" fontId="5" fillId="0" borderId="0" xfId="21" applyFont="1" applyAlignment="1">
      <alignment vertical="center" wrapText="1"/>
    </xf>
    <xf numFmtId="0" fontId="3" fillId="0" borderId="0" xfId="21" applyAlignment="1">
      <alignment horizontal="center" vertical="center"/>
    </xf>
    <xf numFmtId="0" fontId="25" fillId="0" borderId="0" xfId="21" applyFont="1" applyAlignment="1">
      <alignment horizontal="left" vertical="top"/>
    </xf>
    <xf numFmtId="17" fontId="26" fillId="0" borderId="0" xfId="21" applyNumberFormat="1" applyFont="1" applyAlignment="1">
      <alignment horizontal="left" vertical="center" wrapText="1"/>
    </xf>
    <xf numFmtId="0" fontId="3" fillId="0" borderId="1" xfId="21" applyBorder="1"/>
    <xf numFmtId="0" fontId="2" fillId="0" borderId="6" xfId="21" applyFont="1" applyBorder="1" applyAlignment="1">
      <alignment vertical="top"/>
    </xf>
    <xf numFmtId="0" fontId="2" fillId="0" borderId="0" xfId="21" applyFont="1" applyAlignment="1">
      <alignment vertical="top"/>
    </xf>
    <xf numFmtId="0" fontId="3" fillId="0" borderId="12" xfId="2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0" fontId="4" fillId="0" borderId="0" xfId="21" applyFont="1" applyAlignment="1">
      <alignment vertical="center" wrapText="1"/>
    </xf>
    <xf numFmtId="0" fontId="8" fillId="0" borderId="0" xfId="21" applyFont="1" applyAlignment="1">
      <alignment vertical="top" wrapText="1"/>
    </xf>
    <xf numFmtId="0" fontId="27" fillId="0" borderId="0" xfId="21" applyFont="1" applyAlignment="1">
      <alignment vertical="center" readingOrder="1"/>
    </xf>
    <xf numFmtId="0" fontId="27" fillId="0" borderId="0" xfId="21" applyFont="1" applyAlignment="1">
      <alignment vertical="center" wrapText="1"/>
    </xf>
    <xf numFmtId="0" fontId="2" fillId="0" borderId="32" xfId="21" applyFont="1" applyBorder="1" applyAlignment="1">
      <alignment vertical="top"/>
    </xf>
    <xf numFmtId="0" fontId="2" fillId="0" borderId="12" xfId="21" applyFont="1" applyBorder="1" applyAlignment="1">
      <alignment vertical="top"/>
    </xf>
    <xf numFmtId="1" fontId="29" fillId="0" borderId="0" xfId="21" applyNumberFormat="1" applyFont="1" applyAlignment="1">
      <alignment vertical="center" wrapText="1"/>
    </xf>
    <xf numFmtId="1" fontId="13" fillId="0" borderId="0" xfId="21" applyNumberFormat="1" applyFont="1" applyAlignment="1">
      <alignment vertical="center" wrapText="1"/>
    </xf>
    <xf numFmtId="0" fontId="30" fillId="0" borderId="0" xfId="21" applyFont="1" applyAlignment="1">
      <alignment vertical="center" wrapText="1"/>
    </xf>
    <xf numFmtId="0" fontId="5" fillId="0" borderId="0" xfId="21" applyFont="1" applyAlignment="1">
      <alignment horizontal="center" vertical="center" wrapText="1"/>
    </xf>
    <xf numFmtId="1" fontId="28" fillId="0" borderId="0" xfId="21" applyNumberFormat="1" applyFont="1" applyAlignment="1">
      <alignment vertical="center" wrapText="1"/>
    </xf>
    <xf numFmtId="0" fontId="30" fillId="0" borderId="0" xfId="21" applyFont="1" applyAlignment="1">
      <alignment vertical="center"/>
    </xf>
    <xf numFmtId="0" fontId="31" fillId="0" borderId="0" xfId="21" applyFont="1" applyAlignment="1">
      <alignment horizontal="center" vertical="center"/>
    </xf>
    <xf numFmtId="0" fontId="2" fillId="0" borderId="40" xfId="21" applyFont="1" applyBorder="1" applyAlignment="1">
      <alignment vertical="center"/>
    </xf>
    <xf numFmtId="0" fontId="2" fillId="0" borderId="25" xfId="21" applyFont="1" applyBorder="1" applyAlignment="1">
      <alignment vertical="center"/>
    </xf>
    <xf numFmtId="0" fontId="2" fillId="0" borderId="27" xfId="21" applyFont="1" applyBorder="1" applyAlignment="1">
      <alignment vertical="center"/>
    </xf>
    <xf numFmtId="0" fontId="2" fillId="0" borderId="24" xfId="21" applyFont="1" applyBorder="1" applyAlignment="1">
      <alignment vertical="center"/>
    </xf>
    <xf numFmtId="0" fontId="0" fillId="0" borderId="4" xfId="0" applyBorder="1"/>
    <xf numFmtId="0" fontId="0" fillId="0" borderId="11" xfId="0" applyBorder="1"/>
    <xf numFmtId="0" fontId="0" fillId="0" borderId="1" xfId="0" applyBorder="1"/>
    <xf numFmtId="0" fontId="8" fillId="3" borderId="29" xfId="28" applyFont="1" applyFill="1" applyBorder="1" applyAlignment="1">
      <alignment horizontal="center" vertical="center"/>
    </xf>
    <xf numFmtId="0" fontId="8" fillId="3" borderId="49" xfId="28" applyFont="1" applyFill="1" applyBorder="1" applyAlignment="1">
      <alignment horizontal="center" vertical="center" wrapText="1"/>
    </xf>
    <xf numFmtId="0" fontId="40" fillId="2" borderId="52"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41" fillId="2" borderId="21" xfId="28" applyFont="1" applyFill="1" applyBorder="1" applyAlignment="1">
      <alignment horizontal="center" vertical="center" textRotation="90"/>
    </xf>
    <xf numFmtId="0" fontId="41" fillId="2" borderId="41" xfId="28" applyFont="1" applyFill="1" applyBorder="1" applyAlignment="1">
      <alignment horizontal="center" vertical="center" textRotation="90"/>
    </xf>
    <xf numFmtId="0" fontId="44" fillId="0" borderId="55" xfId="0" applyFont="1" applyBorder="1" applyAlignment="1">
      <alignment horizontal="center" vertical="top" wrapText="1"/>
    </xf>
    <xf numFmtId="0" fontId="44" fillId="0" borderId="55" xfId="0" applyFont="1" applyBorder="1" applyAlignment="1">
      <alignment vertical="top" wrapText="1"/>
    </xf>
    <xf numFmtId="0" fontId="42" fillId="0" borderId="55" xfId="0" applyFont="1" applyBorder="1" applyAlignment="1">
      <alignment horizontal="center" vertical="center" wrapText="1"/>
    </xf>
    <xf numFmtId="0" fontId="21" fillId="0" borderId="0" xfId="28" applyFont="1" applyAlignment="1">
      <alignment horizontal="center" vertical="center"/>
    </xf>
    <xf numFmtId="0" fontId="45" fillId="0" borderId="0" xfId="28" applyFont="1" applyAlignment="1">
      <alignment horizontal="center" vertical="center"/>
    </xf>
    <xf numFmtId="0" fontId="21" fillId="0" borderId="0" xfId="28" applyFont="1" applyAlignment="1">
      <alignment vertical="center"/>
    </xf>
    <xf numFmtId="0" fontId="21" fillId="0" borderId="1" xfId="28" applyFont="1" applyBorder="1" applyAlignment="1">
      <alignment vertical="center"/>
    </xf>
    <xf numFmtId="0" fontId="3" fillId="0" borderId="49" xfId="0" applyFont="1" applyBorder="1" applyAlignment="1">
      <alignment horizontal="center" vertical="center"/>
    </xf>
    <xf numFmtId="49" fontId="3" fillId="0" borderId="49" xfId="0" applyNumberFormat="1" applyFont="1" applyBorder="1" applyAlignment="1">
      <alignment horizontal="center" vertical="center"/>
    </xf>
    <xf numFmtId="0" fontId="32" fillId="0" borderId="4" xfId="0" applyFont="1" applyBorder="1" applyAlignment="1">
      <alignment vertical="center" wrapText="1"/>
    </xf>
    <xf numFmtId="0" fontId="3" fillId="0" borderId="4" xfId="0" applyFont="1" applyBorder="1"/>
    <xf numFmtId="0" fontId="0" fillId="0" borderId="59" xfId="0" applyBorder="1"/>
    <xf numFmtId="0" fontId="47" fillId="0" borderId="61" xfId="0" applyFont="1" applyBorder="1" applyAlignment="1">
      <alignment vertical="center" wrapText="1"/>
    </xf>
    <xf numFmtId="0" fontId="3" fillId="2" borderId="2" xfId="0" applyFont="1" applyFill="1" applyBorder="1" applyAlignment="1">
      <alignment horizontal="center" vertical="center" wrapText="1" readingOrder="1"/>
    </xf>
    <xf numFmtId="0" fontId="3" fillId="2" borderId="65" xfId="0" applyFont="1" applyFill="1" applyBorder="1" applyAlignment="1">
      <alignment horizontal="center" vertical="center" wrapText="1" readingOrder="1"/>
    </xf>
    <xf numFmtId="0" fontId="3" fillId="2" borderId="60" xfId="0" applyFont="1" applyFill="1" applyBorder="1" applyAlignment="1">
      <alignment horizontal="center" vertical="center" wrapText="1" readingOrder="1"/>
    </xf>
    <xf numFmtId="0" fontId="3" fillId="2" borderId="21" xfId="0" applyFont="1" applyFill="1" applyBorder="1" applyAlignment="1">
      <alignment horizontal="center" vertical="center" wrapText="1"/>
    </xf>
    <xf numFmtId="0" fontId="3" fillId="2" borderId="66" xfId="0" applyFont="1" applyFill="1" applyBorder="1" applyAlignment="1">
      <alignment horizontal="center" vertical="center" wrapText="1" readingOrder="1"/>
    </xf>
    <xf numFmtId="0" fontId="3" fillId="2" borderId="2" xfId="0" applyFont="1" applyFill="1" applyBorder="1" applyAlignment="1">
      <alignment horizontal="center" vertical="center" wrapText="1"/>
    </xf>
    <xf numFmtId="0" fontId="44" fillId="0" borderId="61" xfId="0" applyFont="1" applyBorder="1" applyAlignment="1">
      <alignment horizontal="center" vertical="top" wrapText="1"/>
    </xf>
    <xf numFmtId="0" fontId="3" fillId="0" borderId="66" xfId="0" applyFont="1" applyBorder="1" applyAlignment="1">
      <alignment horizontal="center" vertical="center" wrapText="1" readingOrder="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readingOrder="1"/>
    </xf>
    <xf numFmtId="0" fontId="3" fillId="2" borderId="2" xfId="0" applyFont="1" applyFill="1" applyBorder="1" applyAlignment="1">
      <alignment horizontal="center"/>
    </xf>
    <xf numFmtId="0" fontId="3" fillId="2" borderId="2" xfId="0" applyFont="1" applyFill="1" applyBorder="1" applyAlignment="1">
      <alignment horizontal="center" vertical="center"/>
    </xf>
    <xf numFmtId="0" fontId="3" fillId="2" borderId="47" xfId="0" applyFont="1" applyFill="1" applyBorder="1" applyAlignment="1">
      <alignment horizontal="center" vertical="center" wrapText="1"/>
    </xf>
    <xf numFmtId="0" fontId="44" fillId="0" borderId="69" xfId="0" applyFont="1" applyBorder="1" applyAlignment="1">
      <alignment horizontal="center" vertical="top" wrapText="1"/>
    </xf>
    <xf numFmtId="0" fontId="43" fillId="0" borderId="70" xfId="0" applyFont="1" applyBorder="1" applyAlignment="1">
      <alignment horizontal="left" vertical="center" wrapText="1"/>
    </xf>
    <xf numFmtId="0" fontId="43" fillId="0" borderId="69" xfId="0" applyFont="1" applyBorder="1" applyAlignment="1">
      <alignment horizontal="left" vertical="center" wrapText="1"/>
    </xf>
    <xf numFmtId="0" fontId="0" fillId="0" borderId="13" xfId="0" applyBorder="1"/>
    <xf numFmtId="0" fontId="0" fillId="0" borderId="14" xfId="0" applyBorder="1"/>
    <xf numFmtId="0" fontId="0" fillId="0" borderId="15" xfId="0" applyBorder="1"/>
    <xf numFmtId="0" fontId="46" fillId="0" borderId="12" xfId="0" applyFont="1" applyBorder="1" applyAlignment="1">
      <alignment vertical="center" wrapText="1"/>
    </xf>
    <xf numFmtId="0" fontId="32" fillId="0" borderId="0" xfId="0" applyFont="1" applyAlignment="1">
      <alignment vertical="center" wrapText="1"/>
    </xf>
    <xf numFmtId="0" fontId="20" fillId="0" borderId="2" xfId="0" applyFont="1" applyBorder="1" applyAlignment="1">
      <alignment horizontal="center" vertical="center" wrapText="1" readingOrder="1"/>
    </xf>
    <xf numFmtId="0" fontId="20" fillId="0" borderId="2" xfId="0" quotePrefix="1" applyFont="1" applyBorder="1" applyAlignment="1">
      <alignment horizontal="center" vertical="center" wrapText="1" readingOrder="1"/>
    </xf>
    <xf numFmtId="0" fontId="3" fillId="0" borderId="35" xfId="0" applyFont="1" applyBorder="1" applyAlignment="1">
      <alignment horizontal="center" vertical="center" wrapText="1"/>
    </xf>
    <xf numFmtId="49" fontId="3" fillId="0" borderId="49" xfId="0" applyNumberFormat="1" applyFont="1" applyBorder="1" applyAlignment="1">
      <alignment horizontal="center" vertical="center" wrapText="1"/>
    </xf>
    <xf numFmtId="0" fontId="3" fillId="0" borderId="49" xfId="0" applyFont="1" applyBorder="1" applyAlignment="1">
      <alignment horizontal="center" vertical="center" wrapText="1"/>
    </xf>
    <xf numFmtId="0" fontId="20" fillId="0" borderId="26" xfId="0" applyFont="1" applyBorder="1" applyAlignment="1">
      <alignment horizontal="center" vertical="center" wrapText="1" readingOrder="1"/>
    </xf>
    <xf numFmtId="0" fontId="20" fillId="0" borderId="24" xfId="0" applyFont="1" applyBorder="1" applyAlignment="1">
      <alignment horizontal="center" vertical="center" wrapText="1" readingOrder="1"/>
    </xf>
    <xf numFmtId="49" fontId="3" fillId="0" borderId="34" xfId="0" applyNumberFormat="1" applyFont="1" applyBorder="1" applyAlignment="1">
      <alignment horizontal="center" vertical="center" wrapText="1"/>
    </xf>
    <xf numFmtId="0" fontId="3" fillId="2" borderId="41" xfId="0" applyFont="1" applyFill="1" applyBorder="1" applyAlignment="1">
      <alignment horizontal="center"/>
    </xf>
    <xf numFmtId="0" fontId="3" fillId="0" borderId="60" xfId="0" applyFont="1" applyBorder="1" applyAlignment="1">
      <alignment horizontal="center" vertical="center" wrapText="1" readingOrder="1"/>
    </xf>
    <xf numFmtId="0" fontId="3" fillId="0" borderId="41" xfId="0" applyFont="1" applyBorder="1" applyAlignment="1">
      <alignment horizontal="center" vertical="center" wrapText="1"/>
    </xf>
    <xf numFmtId="0" fontId="3" fillId="2" borderId="73" xfId="0" applyFont="1" applyFill="1" applyBorder="1" applyAlignment="1">
      <alignment horizontal="center" vertical="center" wrapText="1" readingOrder="1"/>
    </xf>
    <xf numFmtId="0" fontId="3" fillId="2" borderId="64" xfId="0" applyFont="1" applyFill="1" applyBorder="1" applyAlignment="1">
      <alignment horizontal="center" vertical="center" wrapText="1" readingOrder="1"/>
    </xf>
    <xf numFmtId="0" fontId="3" fillId="2" borderId="21" xfId="0" applyFont="1" applyFill="1" applyBorder="1" applyAlignment="1">
      <alignment horizontal="center" vertical="center" wrapText="1" readingOrder="1"/>
    </xf>
    <xf numFmtId="0" fontId="0" fillId="0" borderId="12" xfId="0" applyBorder="1"/>
    <xf numFmtId="0" fontId="3" fillId="2" borderId="28" xfId="0" applyFont="1" applyFill="1" applyBorder="1" applyAlignment="1">
      <alignment horizontal="center" vertical="center" wrapText="1" readingOrder="1"/>
    </xf>
    <xf numFmtId="0" fontId="3" fillId="0" borderId="28" xfId="0" applyFont="1" applyBorder="1" applyAlignment="1">
      <alignment horizontal="center" vertical="center" wrapText="1" readingOrder="1"/>
    </xf>
    <xf numFmtId="0" fontId="3" fillId="2" borderId="80" xfId="0" applyFont="1" applyFill="1" applyBorder="1" applyAlignment="1">
      <alignment horizontal="center" vertical="center" wrapText="1" readingOrder="1"/>
    </xf>
    <xf numFmtId="0" fontId="3" fillId="2" borderId="49" xfId="0" applyFont="1" applyFill="1" applyBorder="1" applyAlignment="1">
      <alignment horizontal="center" vertical="center" wrapText="1" readingOrder="1"/>
    </xf>
    <xf numFmtId="0" fontId="3" fillId="2" borderId="49" xfId="0" applyFont="1" applyFill="1" applyBorder="1" applyAlignment="1">
      <alignment horizontal="center" vertical="center" wrapText="1"/>
    </xf>
    <xf numFmtId="0" fontId="3" fillId="2" borderId="81" xfId="0" applyFont="1" applyFill="1" applyBorder="1" applyAlignment="1">
      <alignment horizontal="center" vertical="center" wrapText="1" readingOrder="1"/>
    </xf>
    <xf numFmtId="0" fontId="0" fillId="0" borderId="0" xfId="0" applyAlignment="1">
      <alignment horizontal="center" vertical="center"/>
    </xf>
    <xf numFmtId="0" fontId="3" fillId="2" borderId="2" xfId="0" applyFont="1" applyFill="1" applyBorder="1" applyAlignment="1">
      <alignment horizontal="left" vertical="center"/>
    </xf>
    <xf numFmtId="0" fontId="3" fillId="2" borderId="2" xfId="0" applyFont="1" applyFill="1" applyBorder="1" applyAlignment="1">
      <alignment horizontal="left" vertical="center" wrapText="1"/>
    </xf>
    <xf numFmtId="49" fontId="18" fillId="2" borderId="24" xfId="0" applyNumberFormat="1" applyFont="1" applyFill="1" applyBorder="1" applyAlignment="1">
      <alignment vertical="center"/>
    </xf>
    <xf numFmtId="0" fontId="18" fillId="2" borderId="24" xfId="0" applyFont="1" applyFill="1" applyBorder="1" applyAlignment="1">
      <alignment vertical="center"/>
    </xf>
    <xf numFmtId="0" fontId="0" fillId="2" borderId="2" xfId="0" applyFill="1" applyBorder="1" applyAlignment="1">
      <alignment horizontal="center" vertical="center"/>
    </xf>
    <xf numFmtId="0" fontId="50" fillId="2" borderId="2" xfId="0" quotePrefix="1" applyFont="1" applyFill="1" applyBorder="1" applyAlignment="1">
      <alignment horizontal="center" vertical="center" wrapText="1"/>
    </xf>
    <xf numFmtId="0" fontId="21" fillId="2" borderId="21" xfId="0" applyFont="1" applyFill="1" applyBorder="1" applyAlignment="1">
      <alignment horizontal="center" vertical="center"/>
    </xf>
    <xf numFmtId="0" fontId="0" fillId="2" borderId="0" xfId="0" applyFill="1"/>
    <xf numFmtId="0" fontId="18" fillId="2" borderId="24" xfId="0" applyFont="1" applyFill="1" applyBorder="1" applyAlignment="1">
      <alignment vertical="center" wrapText="1"/>
    </xf>
    <xf numFmtId="0" fontId="50" fillId="2" borderId="2" xfId="0" applyFont="1" applyFill="1" applyBorder="1" applyAlignment="1">
      <alignment horizontal="center" vertical="center" wrapText="1"/>
    </xf>
    <xf numFmtId="0" fontId="21" fillId="2" borderId="2" xfId="0" quotePrefix="1" applyFont="1" applyFill="1" applyBorder="1" applyAlignment="1">
      <alignment horizontal="center" vertical="center"/>
    </xf>
    <xf numFmtId="0" fontId="41" fillId="2" borderId="2" xfId="28" applyFont="1" applyFill="1" applyBorder="1" applyAlignment="1">
      <alignment horizontal="center" vertical="center" textRotation="90"/>
    </xf>
    <xf numFmtId="0" fontId="21" fillId="2" borderId="21" xfId="0" quotePrefix="1" applyFont="1" applyFill="1" applyBorder="1" applyAlignment="1">
      <alignment horizontal="center" vertical="center"/>
    </xf>
    <xf numFmtId="0" fontId="0" fillId="2" borderId="2" xfId="0"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21" fillId="2" borderId="84" xfId="0" applyFont="1" applyFill="1" applyBorder="1" applyAlignment="1">
      <alignment horizontal="center" vertical="center" wrapText="1"/>
    </xf>
    <xf numFmtId="0" fontId="3" fillId="0" borderId="0" xfId="28" applyAlignment="1">
      <alignment horizontal="left" vertical="center"/>
    </xf>
    <xf numFmtId="49" fontId="8" fillId="0" borderId="0" xfId="28" applyNumberFormat="1" applyFont="1" applyAlignment="1">
      <alignment horizontal="center" vertical="center"/>
    </xf>
    <xf numFmtId="0" fontId="42" fillId="0" borderId="12" xfId="0" quotePrefix="1" applyFont="1" applyBorder="1" applyAlignment="1">
      <alignment horizontal="left" vertical="center" wrapText="1"/>
    </xf>
    <xf numFmtId="0" fontId="42" fillId="0" borderId="0" xfId="0" quotePrefix="1" applyFont="1" applyAlignment="1">
      <alignment horizontal="left" vertical="center" wrapText="1"/>
    </xf>
    <xf numFmtId="0" fontId="44" fillId="0" borderId="0" xfId="0" applyFont="1" applyAlignment="1">
      <alignment horizontal="center" vertical="top" wrapText="1"/>
    </xf>
    <xf numFmtId="0" fontId="5" fillId="0" borderId="0" xfId="28" applyFont="1" applyAlignment="1">
      <alignment horizontal="left" vertical="center"/>
    </xf>
    <xf numFmtId="0" fontId="42" fillId="0" borderId="13" xfId="0" quotePrefix="1" applyFont="1" applyBorder="1" applyAlignment="1">
      <alignment vertical="center" wrapText="1"/>
    </xf>
    <xf numFmtId="0" fontId="42" fillId="0" borderId="14" xfId="0" quotePrefix="1" applyFont="1" applyBorder="1" applyAlignment="1">
      <alignment vertical="center" wrapText="1"/>
    </xf>
    <xf numFmtId="0" fontId="42" fillId="0" borderId="15" xfId="0" quotePrefix="1" applyFont="1" applyBorder="1" applyAlignment="1">
      <alignment vertical="center" wrapText="1"/>
    </xf>
    <xf numFmtId="0" fontId="42" fillId="0" borderId="0" xfId="0" quotePrefix="1" applyFont="1" applyAlignment="1">
      <alignment vertical="center" wrapText="1"/>
    </xf>
    <xf numFmtId="0" fontId="0" fillId="4" borderId="2" xfId="0" applyFill="1" applyBorder="1" applyAlignment="1">
      <alignment horizontal="center" vertical="center"/>
    </xf>
    <xf numFmtId="0" fontId="3" fillId="4" borderId="2" xfId="0" applyFont="1" applyFill="1" applyBorder="1" applyAlignment="1">
      <alignment horizontal="center" vertical="center"/>
    </xf>
    <xf numFmtId="0" fontId="40" fillId="0" borderId="52" xfId="0" applyFont="1" applyBorder="1" applyAlignment="1">
      <alignment horizontal="center" vertical="center" wrapText="1"/>
    </xf>
    <xf numFmtId="49" fontId="18" fillId="0" borderId="24" xfId="0" applyNumberFormat="1" applyFont="1" applyBorder="1" applyAlignment="1">
      <alignment vertical="center"/>
    </xf>
    <xf numFmtId="0" fontId="18" fillId="0" borderId="24" xfId="0" applyFont="1" applyBorder="1" applyAlignment="1">
      <alignment vertical="center" wrapText="1"/>
    </xf>
    <xf numFmtId="0" fontId="0" fillId="0" borderId="2" xfId="0" applyBorder="1" applyAlignment="1">
      <alignment horizontal="center" vertical="center"/>
    </xf>
    <xf numFmtId="0" fontId="21" fillId="0" borderId="21" xfId="0" applyFont="1" applyBorder="1" applyAlignment="1">
      <alignment horizontal="center" vertical="center" wrapText="1"/>
    </xf>
    <xf numFmtId="0" fontId="41" fillId="0" borderId="21" xfId="28" applyFont="1" applyBorder="1" applyAlignment="1">
      <alignment horizontal="center" vertical="center" textRotation="90"/>
    </xf>
    <xf numFmtId="0" fontId="50" fillId="0" borderId="2" xfId="0" applyFont="1" applyBorder="1" applyAlignment="1">
      <alignment horizontal="center" vertical="center" wrapText="1"/>
    </xf>
    <xf numFmtId="0" fontId="21" fillId="0" borderId="21" xfId="0" applyFont="1" applyBorder="1" applyAlignment="1">
      <alignment horizontal="center" vertical="center"/>
    </xf>
    <xf numFmtId="0" fontId="3" fillId="2" borderId="0" xfId="0" applyFont="1" applyFill="1"/>
    <xf numFmtId="0" fontId="3" fillId="0" borderId="2" xfId="0" applyFont="1" applyBorder="1" applyAlignment="1">
      <alignment horizontal="center" vertical="center"/>
    </xf>
    <xf numFmtId="1" fontId="13" fillId="0" borderId="2" xfId="21" applyNumberFormat="1" applyFont="1" applyBorder="1" applyAlignment="1">
      <alignment horizontal="center" vertical="center"/>
    </xf>
    <xf numFmtId="1" fontId="13" fillId="0" borderId="28" xfId="21" applyNumberFormat="1" applyFont="1" applyBorder="1" applyAlignment="1">
      <alignment horizontal="center" vertical="center"/>
    </xf>
    <xf numFmtId="1" fontId="18" fillId="0" borderId="39" xfId="21" applyNumberFormat="1" applyFont="1" applyBorder="1" applyAlignment="1">
      <alignment horizontal="center" vertical="center"/>
    </xf>
    <xf numFmtId="1" fontId="18" fillId="0" borderId="2" xfId="21" applyNumberFormat="1" applyFont="1" applyBorder="1" applyAlignment="1">
      <alignment horizontal="center" vertical="center"/>
    </xf>
    <xf numFmtId="1" fontId="18" fillId="0" borderId="5" xfId="21" applyNumberFormat="1" applyFont="1" applyBorder="1" applyAlignment="1">
      <alignment horizontal="center" vertical="center"/>
    </xf>
    <xf numFmtId="1" fontId="18" fillId="0" borderId="6" xfId="21" applyNumberFormat="1" applyFont="1" applyBorder="1" applyAlignment="1">
      <alignment horizontal="center" vertical="center"/>
    </xf>
    <xf numFmtId="1" fontId="18" fillId="0" borderId="17" xfId="21" applyNumberFormat="1" applyFont="1" applyBorder="1" applyAlignment="1">
      <alignment horizontal="center" vertical="center"/>
    </xf>
    <xf numFmtId="1" fontId="18" fillId="0" borderId="8" xfId="21" applyNumberFormat="1" applyFont="1" applyBorder="1" applyAlignment="1">
      <alignment horizontal="center" vertical="center"/>
    </xf>
    <xf numFmtId="1" fontId="18" fillId="0" borderId="9" xfId="21" applyNumberFormat="1" applyFont="1" applyBorder="1" applyAlignment="1">
      <alignment horizontal="center" vertical="center"/>
    </xf>
    <xf numFmtId="1" fontId="18" fillId="0" borderId="18" xfId="21" applyNumberFormat="1" applyFont="1" applyBorder="1" applyAlignment="1">
      <alignment horizontal="center" vertical="center"/>
    </xf>
    <xf numFmtId="1" fontId="10" fillId="0" borderId="2" xfId="21" applyNumberFormat="1" applyFont="1" applyBorder="1" applyAlignment="1">
      <alignment horizontal="center" vertical="center"/>
    </xf>
    <xf numFmtId="1" fontId="2" fillId="0" borderId="5" xfId="21" applyNumberFormat="1" applyFont="1" applyBorder="1" applyAlignment="1">
      <alignment horizontal="center" vertical="center"/>
    </xf>
    <xf numFmtId="1" fontId="2" fillId="0" borderId="6" xfId="21" applyNumberFormat="1" applyFont="1" applyBorder="1" applyAlignment="1">
      <alignment horizontal="center" vertical="center"/>
    </xf>
    <xf numFmtId="1" fontId="2" fillId="0" borderId="17" xfId="21" applyNumberFormat="1" applyFont="1" applyBorder="1" applyAlignment="1">
      <alignment horizontal="center" vertical="center"/>
    </xf>
    <xf numFmtId="1" fontId="2" fillId="0" borderId="8" xfId="21" applyNumberFormat="1" applyFont="1" applyBorder="1" applyAlignment="1">
      <alignment horizontal="center" vertical="center"/>
    </xf>
    <xf numFmtId="1" fontId="2" fillId="0" borderId="9" xfId="21" applyNumberFormat="1" applyFont="1" applyBorder="1" applyAlignment="1">
      <alignment horizontal="center" vertical="center"/>
    </xf>
    <xf numFmtId="1" fontId="2" fillId="0" borderId="18" xfId="21" applyNumberFormat="1" applyFont="1" applyBorder="1" applyAlignment="1">
      <alignment horizontal="center" vertical="center"/>
    </xf>
    <xf numFmtId="1" fontId="37" fillId="0" borderId="32" xfId="21" applyNumberFormat="1" applyFont="1" applyBorder="1" applyAlignment="1">
      <alignment horizontal="center" vertical="center" wrapText="1"/>
    </xf>
    <xf numFmtId="1" fontId="38" fillId="0" borderId="6" xfId="21" applyNumberFormat="1" applyFont="1" applyBorder="1" applyAlignment="1">
      <alignment horizontal="center" vertical="center" wrapText="1"/>
    </xf>
    <xf numFmtId="1" fontId="38" fillId="0" borderId="19" xfId="21" applyNumberFormat="1" applyFont="1" applyBorder="1" applyAlignment="1">
      <alignment horizontal="center" vertical="center" wrapText="1"/>
    </xf>
    <xf numFmtId="1" fontId="38" fillId="0" borderId="12" xfId="21" applyNumberFormat="1" applyFont="1" applyBorder="1" applyAlignment="1">
      <alignment horizontal="center" vertical="center" wrapText="1"/>
    </xf>
    <xf numFmtId="1" fontId="38" fillId="0" borderId="0" xfId="21" applyNumberFormat="1" applyFont="1" applyAlignment="1">
      <alignment horizontal="center" vertical="center" wrapText="1"/>
    </xf>
    <xf numFmtId="1" fontId="38" fillId="0" borderId="1" xfId="21" applyNumberFormat="1" applyFont="1" applyBorder="1" applyAlignment="1">
      <alignment horizontal="center" vertical="center" wrapText="1"/>
    </xf>
    <xf numFmtId="1" fontId="38" fillId="0" borderId="31" xfId="21" applyNumberFormat="1" applyFont="1" applyBorder="1" applyAlignment="1">
      <alignment horizontal="center" vertical="center" wrapText="1"/>
    </xf>
    <xf numFmtId="1" fontId="38" fillId="0" borderId="9" xfId="21" applyNumberFormat="1" applyFont="1" applyBorder="1" applyAlignment="1">
      <alignment horizontal="center" vertical="center" wrapText="1"/>
    </xf>
    <xf numFmtId="1" fontId="38" fillId="0" borderId="16" xfId="21" applyNumberFormat="1" applyFont="1" applyBorder="1" applyAlignment="1">
      <alignment horizontal="center" vertical="center" wrapText="1"/>
    </xf>
    <xf numFmtId="1" fontId="2" fillId="0" borderId="39" xfId="21" applyNumberFormat="1" applyFont="1" applyBorder="1" applyAlignment="1">
      <alignment horizontal="center" vertical="center"/>
    </xf>
    <xf numFmtId="1" fontId="2" fillId="0" borderId="2" xfId="21" applyNumberFormat="1" applyFont="1" applyBorder="1" applyAlignment="1">
      <alignment horizontal="center" vertical="center"/>
    </xf>
    <xf numFmtId="1" fontId="53" fillId="0" borderId="2" xfId="21" applyNumberFormat="1" applyFont="1" applyBorder="1" applyAlignment="1">
      <alignment horizontal="center" vertical="center"/>
    </xf>
    <xf numFmtId="49" fontId="12" fillId="0" borderId="0" xfId="21" applyNumberFormat="1" applyFont="1" applyAlignment="1">
      <alignment horizontal="center"/>
    </xf>
    <xf numFmtId="1" fontId="2" fillId="0" borderId="19" xfId="21" applyNumberFormat="1" applyFont="1" applyBorder="1" applyAlignment="1">
      <alignment horizontal="center" vertical="center"/>
    </xf>
    <xf numFmtId="1" fontId="2" fillId="0" borderId="16" xfId="21" applyNumberFormat="1" applyFont="1" applyBorder="1" applyAlignment="1">
      <alignment horizontal="center" vertical="center"/>
    </xf>
    <xf numFmtId="1" fontId="10" fillId="0" borderId="5" xfId="21" applyNumberFormat="1" applyFont="1" applyBorder="1" applyAlignment="1">
      <alignment horizontal="center" vertical="center"/>
    </xf>
    <xf numFmtId="1" fontId="10" fillId="0" borderId="6" xfId="21" applyNumberFormat="1" applyFont="1" applyBorder="1" applyAlignment="1">
      <alignment horizontal="center" vertical="center"/>
    </xf>
    <xf numFmtId="1" fontId="10" fillId="0" borderId="17" xfId="21" applyNumberFormat="1" applyFont="1" applyBorder="1" applyAlignment="1">
      <alignment horizontal="center" vertical="center"/>
    </xf>
    <xf numFmtId="1" fontId="10" fillId="0" borderId="8" xfId="21" applyNumberFormat="1" applyFont="1" applyBorder="1" applyAlignment="1">
      <alignment horizontal="center" vertical="center"/>
    </xf>
    <xf numFmtId="1" fontId="10" fillId="0" borderId="9" xfId="21" applyNumberFormat="1" applyFont="1" applyBorder="1" applyAlignment="1">
      <alignment horizontal="center" vertical="center"/>
    </xf>
    <xf numFmtId="1" fontId="10" fillId="0" borderId="18" xfId="21" applyNumberFormat="1" applyFont="1" applyBorder="1" applyAlignment="1">
      <alignment horizontal="center" vertical="center"/>
    </xf>
    <xf numFmtId="1" fontId="10" fillId="0" borderId="28" xfId="21" applyNumberFormat="1" applyFont="1" applyBorder="1" applyAlignment="1">
      <alignment horizontal="center" vertical="center"/>
    </xf>
    <xf numFmtId="1" fontId="2" fillId="0" borderId="32" xfId="21" applyNumberFormat="1" applyFont="1" applyBorder="1" applyAlignment="1">
      <alignment horizontal="center" vertical="center"/>
    </xf>
    <xf numFmtId="1" fontId="2" fillId="0" borderId="31" xfId="21" applyNumberFormat="1" applyFont="1" applyBorder="1" applyAlignment="1">
      <alignment horizontal="center" vertical="center"/>
    </xf>
    <xf numFmtId="1" fontId="18" fillId="0" borderId="32" xfId="21" applyNumberFormat="1" applyFont="1" applyBorder="1" applyAlignment="1">
      <alignment horizontal="center" vertical="center"/>
    </xf>
    <xf numFmtId="1" fontId="18" fillId="0" borderId="31" xfId="21" applyNumberFormat="1" applyFont="1" applyBorder="1" applyAlignment="1">
      <alignment horizontal="center" vertical="center"/>
    </xf>
    <xf numFmtId="1" fontId="2" fillId="0" borderId="5" xfId="21" applyNumberFormat="1" applyFont="1" applyBorder="1" applyAlignment="1">
      <alignment horizontal="center" vertical="center" wrapText="1"/>
    </xf>
    <xf numFmtId="1" fontId="2" fillId="0" borderId="6" xfId="21" applyNumberFormat="1" applyFont="1" applyBorder="1" applyAlignment="1">
      <alignment horizontal="center" vertical="center" wrapText="1"/>
    </xf>
    <xf numFmtId="1" fontId="2" fillId="0" borderId="17" xfId="21" applyNumberFormat="1" applyFont="1" applyBorder="1" applyAlignment="1">
      <alignment horizontal="center" vertical="center" wrapText="1"/>
    </xf>
    <xf numFmtId="1" fontId="2" fillId="0" borderId="8" xfId="21" applyNumberFormat="1" applyFont="1" applyBorder="1" applyAlignment="1">
      <alignment horizontal="center" vertical="center" wrapText="1"/>
    </xf>
    <xf numFmtId="1" fontId="2" fillId="0" borderId="9" xfId="21" applyNumberFormat="1" applyFont="1" applyBorder="1" applyAlignment="1">
      <alignment horizontal="center" vertical="center" wrapText="1"/>
    </xf>
    <xf numFmtId="1" fontId="2" fillId="0" borderId="18" xfId="21" applyNumberFormat="1" applyFont="1" applyBorder="1" applyAlignment="1">
      <alignment horizontal="center" vertical="center" wrapText="1"/>
    </xf>
    <xf numFmtId="1" fontId="28" fillId="0" borderId="38" xfId="21" applyNumberFormat="1" applyFont="1" applyBorder="1" applyAlignment="1">
      <alignment horizontal="center" vertical="center" wrapText="1"/>
    </xf>
    <xf numFmtId="1" fontId="28" fillId="0" borderId="29" xfId="21" applyNumberFormat="1" applyFont="1" applyBorder="1" applyAlignment="1">
      <alignment horizontal="center" vertical="center" wrapText="1"/>
    </xf>
    <xf numFmtId="1" fontId="28" fillId="0" borderId="30" xfId="21" applyNumberFormat="1" applyFont="1" applyBorder="1" applyAlignment="1">
      <alignment horizontal="center" vertical="center" wrapText="1"/>
    </xf>
    <xf numFmtId="1" fontId="28" fillId="0" borderId="39" xfId="21" applyNumberFormat="1" applyFont="1" applyBorder="1" applyAlignment="1">
      <alignment horizontal="center" vertical="center" wrapText="1"/>
    </xf>
    <xf numFmtId="1" fontId="28" fillId="0" borderId="2" xfId="21" applyNumberFormat="1" applyFont="1" applyBorder="1" applyAlignment="1">
      <alignment horizontal="center" vertical="center" wrapText="1"/>
    </xf>
    <xf numFmtId="1" fontId="28" fillId="0" borderId="28" xfId="21" applyNumberFormat="1" applyFont="1" applyBorder="1" applyAlignment="1">
      <alignment horizontal="center" vertical="center" wrapText="1"/>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3" xfId="21" applyFont="1" applyBorder="1" applyAlignment="1">
      <alignment horizontal="center" vertical="center" wrapText="1" readingOrder="2"/>
    </xf>
    <xf numFmtId="0" fontId="20" fillId="0" borderId="2" xfId="21" applyFont="1" applyBorder="1" applyAlignment="1">
      <alignment horizontal="center" vertical="center"/>
    </xf>
    <xf numFmtId="0" fontId="20" fillId="0" borderId="32" xfId="21" applyFont="1" applyBorder="1" applyAlignment="1">
      <alignment horizontal="right" vertical="center"/>
    </xf>
    <xf numFmtId="0" fontId="33" fillId="0" borderId="6" xfId="21" applyFont="1" applyBorder="1" applyAlignment="1">
      <alignment horizontal="right" vertical="center"/>
    </xf>
    <xf numFmtId="0" fontId="33" fillId="0" borderId="17" xfId="21" applyFont="1" applyBorder="1" applyAlignment="1">
      <alignment horizontal="right" vertical="center"/>
    </xf>
    <xf numFmtId="0" fontId="4" fillId="0" borderId="10"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3"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0" xfId="21" applyFont="1" applyAlignment="1">
      <alignment horizontal="center" vertical="center" wrapText="1"/>
    </xf>
    <xf numFmtId="0" fontId="4" fillId="0" borderId="20" xfId="21" applyFont="1" applyBorder="1" applyAlignment="1">
      <alignment horizontal="center" vertical="center" wrapText="1"/>
    </xf>
    <xf numFmtId="0" fontId="4" fillId="0" borderId="31"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0" fontId="3" fillId="0" borderId="34" xfId="21" applyBorder="1" applyAlignment="1">
      <alignment horizontal="center" vertical="center"/>
    </xf>
    <xf numFmtId="0" fontId="3" fillId="0" borderId="35" xfId="21" applyBorder="1" applyAlignment="1">
      <alignment horizontal="center" vertical="center"/>
    </xf>
    <xf numFmtId="49" fontId="3" fillId="0" borderId="34" xfId="21" applyNumberFormat="1" applyBorder="1" applyAlignment="1">
      <alignment horizontal="center" vertical="center"/>
    </xf>
    <xf numFmtId="49" fontId="3" fillId="0" borderId="35" xfId="21" applyNumberFormat="1" applyBorder="1" applyAlignment="1">
      <alignment horizontal="center" vertical="center"/>
    </xf>
    <xf numFmtId="0" fontId="8"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xf numFmtId="0" fontId="0" fillId="0" borderId="1" xfId="0" applyBorder="1"/>
    <xf numFmtId="0" fontId="0" fillId="0" borderId="8" xfId="0" applyBorder="1"/>
    <xf numFmtId="0" fontId="0" fillId="0" borderId="9" xfId="0" applyBorder="1"/>
    <xf numFmtId="0" fontId="0" fillId="0" borderId="16" xfId="0" applyBorder="1"/>
    <xf numFmtId="49" fontId="20" fillId="0" borderId="2" xfId="21" quotePrefix="1" applyNumberFormat="1" applyFont="1" applyBorder="1" applyAlignment="1">
      <alignment horizontal="center" vertical="center"/>
    </xf>
    <xf numFmtId="0" fontId="8" fillId="0" borderId="5" xfId="21" applyFont="1" applyBorder="1" applyAlignment="1">
      <alignment horizontal="center" vertical="center" wrapText="1"/>
    </xf>
    <xf numFmtId="0" fontId="36" fillId="0" borderId="6" xfId="21" applyFont="1" applyBorder="1" applyAlignment="1">
      <alignment horizontal="center" vertical="center" wrapText="1"/>
    </xf>
    <xf numFmtId="0" fontId="36" fillId="0" borderId="17" xfId="21" applyFont="1" applyBorder="1" applyAlignment="1">
      <alignment horizontal="center" vertical="center" wrapText="1"/>
    </xf>
    <xf numFmtId="0" fontId="36" fillId="0" borderId="8" xfId="21" applyFont="1" applyBorder="1" applyAlignment="1">
      <alignment horizontal="center" vertical="center" wrapText="1"/>
    </xf>
    <xf numFmtId="0" fontId="36" fillId="0" borderId="9" xfId="21" applyFont="1" applyBorder="1" applyAlignment="1">
      <alignment horizontal="center" vertical="center" wrapText="1"/>
    </xf>
    <xf numFmtId="0" fontId="36" fillId="0" borderId="18" xfId="21" applyFont="1" applyBorder="1" applyAlignment="1">
      <alignment horizontal="center" vertical="center" wrapText="1"/>
    </xf>
    <xf numFmtId="0" fontId="3" fillId="0" borderId="36" xfId="21" applyBorder="1" applyAlignment="1">
      <alignment horizontal="center" vertical="center"/>
    </xf>
    <xf numFmtId="0" fontId="35" fillId="0" borderId="22"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8" xfId="21" applyFont="1" applyBorder="1" applyAlignment="1">
      <alignment horizontal="center" vertical="center" wrapText="1"/>
    </xf>
    <xf numFmtId="49" fontId="3" fillId="0" borderId="34" xfId="21" quotePrefix="1" applyNumberFormat="1" applyBorder="1" applyAlignment="1">
      <alignment horizontal="center" vertical="center"/>
    </xf>
    <xf numFmtId="49" fontId="3" fillId="0" borderId="36" xfId="21" quotePrefix="1" applyNumberFormat="1" applyBorder="1" applyAlignment="1">
      <alignment horizontal="center" vertical="center"/>
    </xf>
    <xf numFmtId="49" fontId="3" fillId="0" borderId="35" xfId="21" quotePrefix="1" applyNumberFormat="1" applyBorder="1" applyAlignment="1">
      <alignment horizontal="center" vertical="center"/>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37"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17" fontId="8" fillId="0" borderId="0" xfId="21" applyNumberFormat="1" applyFont="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2" fillId="0" borderId="28" xfId="21" applyNumberFormat="1" applyFont="1" applyBorder="1" applyAlignment="1">
      <alignment horizontal="center" vertical="center"/>
    </xf>
    <xf numFmtId="1" fontId="31" fillId="0" borderId="2" xfId="21" applyNumberFormat="1" applyFont="1" applyBorder="1" applyAlignment="1">
      <alignment horizontal="center" vertical="center" wrapText="1"/>
    </xf>
    <xf numFmtId="0" fontId="20" fillId="0" borderId="6" xfId="21" applyFont="1" applyBorder="1" applyAlignment="1">
      <alignment horizontal="right" vertical="center"/>
    </xf>
    <xf numFmtId="0" fontId="20" fillId="0" borderId="17" xfId="21" applyFont="1" applyBorder="1" applyAlignment="1">
      <alignment horizontal="right" vertical="center"/>
    </xf>
    <xf numFmtId="1" fontId="31" fillId="0" borderId="2" xfId="21" applyNumberFormat="1" applyFont="1" applyBorder="1" applyAlignment="1">
      <alignment horizontal="center"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Alignment="1">
      <alignment horizontal="left" vertical="top" wrapText="1"/>
    </xf>
    <xf numFmtId="0" fontId="8" fillId="0" borderId="1" xfId="21" applyFont="1" applyBorder="1" applyAlignment="1">
      <alignment horizontal="left" vertical="top" wrapText="1"/>
    </xf>
    <xf numFmtId="2" fontId="3" fillId="0" borderId="34" xfId="21" quotePrefix="1" applyNumberFormat="1" applyBorder="1" applyAlignment="1">
      <alignment horizontal="center" vertical="center"/>
    </xf>
    <xf numFmtId="2" fontId="3" fillId="0" borderId="36" xfId="21" quotePrefix="1" applyNumberFormat="1" applyBorder="1" applyAlignment="1">
      <alignment horizontal="center" vertical="center"/>
    </xf>
    <xf numFmtId="2" fontId="3" fillId="0" borderId="35" xfId="21" quotePrefix="1" applyNumberFormat="1" applyBorder="1" applyAlignment="1">
      <alignment horizontal="center" vertical="center"/>
    </xf>
    <xf numFmtId="1" fontId="24" fillId="0" borderId="2" xfId="21" applyNumberFormat="1" applyFont="1" applyBorder="1" applyAlignment="1">
      <alignment horizontal="center" vertical="center" wrapText="1"/>
    </xf>
    <xf numFmtId="0" fontId="24" fillId="0" borderId="2" xfId="21" applyFont="1" applyBorder="1" applyAlignment="1">
      <alignment horizontal="center" vertical="center" wrapText="1"/>
    </xf>
    <xf numFmtId="0" fontId="20" fillId="0" borderId="26" xfId="21" applyFont="1" applyBorder="1" applyAlignment="1">
      <alignment horizontal="center" vertical="center"/>
    </xf>
    <xf numFmtId="49" fontId="19" fillId="0" borderId="0" xfId="21" applyNumberFormat="1" applyFont="1" applyAlignment="1">
      <alignment horizontal="center"/>
    </xf>
    <xf numFmtId="1" fontId="31" fillId="0" borderId="24" xfId="21" applyNumberFormat="1" applyFont="1" applyBorder="1" applyAlignment="1">
      <alignment horizontal="center" vertical="center"/>
    </xf>
    <xf numFmtId="1" fontId="31" fillId="0" borderId="25" xfId="21" applyNumberFormat="1" applyFont="1" applyBorder="1" applyAlignment="1">
      <alignment horizontal="center" vertical="center"/>
    </xf>
    <xf numFmtId="1" fontId="31" fillId="0" borderId="26" xfId="21" applyNumberFormat="1" applyFont="1" applyBorder="1" applyAlignment="1">
      <alignment horizontal="center" vertical="center"/>
    </xf>
    <xf numFmtId="0" fontId="42" fillId="0" borderId="14" xfId="0" quotePrefix="1" applyFont="1" applyBorder="1" applyAlignment="1">
      <alignment horizontal="left" vertical="center" wrapText="1"/>
    </xf>
    <xf numFmtId="0" fontId="5" fillId="0" borderId="3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41" xfId="0" applyFont="1" applyBorder="1" applyAlignment="1">
      <alignment horizontal="center" vertical="center" wrapText="1"/>
    </xf>
    <xf numFmtId="0" fontId="48" fillId="0" borderId="29" xfId="0" applyFont="1" applyBorder="1" applyAlignment="1">
      <alignment horizontal="center" vertical="center" wrapText="1"/>
    </xf>
    <xf numFmtId="0" fontId="49" fillId="0" borderId="29" xfId="0" applyFont="1" applyBorder="1" applyAlignment="1">
      <alignment horizontal="center" vertical="center" wrapText="1"/>
    </xf>
    <xf numFmtId="0" fontId="49" fillId="0" borderId="2" xfId="0" applyFont="1" applyBorder="1" applyAlignment="1">
      <alignment horizontal="center" vertical="center" wrapText="1"/>
    </xf>
    <xf numFmtId="0" fontId="8" fillId="3" borderId="21" xfId="28" applyFont="1" applyFill="1" applyBorder="1" applyAlignment="1">
      <alignment horizontal="center" vertical="center" textRotation="90" wrapText="1"/>
    </xf>
    <xf numFmtId="0" fontId="8" fillId="3" borderId="49" xfId="28" applyFont="1" applyFill="1" applyBorder="1" applyAlignment="1">
      <alignment horizontal="center" vertical="center" textRotation="90" wrapText="1"/>
    </xf>
    <xf numFmtId="0" fontId="8" fillId="3" borderId="29" xfId="28" applyFont="1" applyFill="1" applyBorder="1" applyAlignment="1">
      <alignment horizontal="center" vertical="center" textRotation="90" wrapText="1"/>
    </xf>
    <xf numFmtId="0" fontId="8" fillId="3" borderId="2" xfId="28" applyFont="1" applyFill="1" applyBorder="1" applyAlignment="1">
      <alignment horizontal="center" vertical="center" textRotation="90" wrapText="1"/>
    </xf>
    <xf numFmtId="0" fontId="8" fillId="3" borderId="42" xfId="28" applyFont="1" applyFill="1" applyBorder="1" applyAlignment="1">
      <alignment horizontal="center" vertical="center" wrapText="1"/>
    </xf>
    <xf numFmtId="0" fontId="8" fillId="3" borderId="43" xfId="28" applyFont="1" applyFill="1" applyBorder="1" applyAlignment="1">
      <alignment horizontal="center" vertical="center" wrapText="1"/>
    </xf>
    <xf numFmtId="0" fontId="8" fillId="3" borderId="44" xfId="28" applyFont="1" applyFill="1" applyBorder="1" applyAlignment="1">
      <alignment horizontal="center" vertical="center" wrapText="1"/>
    </xf>
    <xf numFmtId="0" fontId="20" fillId="0" borderId="2" xfId="0" applyFont="1" applyBorder="1" applyAlignment="1">
      <alignment horizontal="center" vertical="center" wrapText="1" readingOrder="1"/>
    </xf>
    <xf numFmtId="0" fontId="51" fillId="3" borderId="45" xfId="28" applyFont="1" applyFill="1" applyBorder="1" applyAlignment="1">
      <alignment horizontal="center" vertical="center" textRotation="90" wrapText="1"/>
    </xf>
    <xf numFmtId="0" fontId="51" fillId="3" borderId="47" xfId="28" applyFont="1" applyFill="1" applyBorder="1" applyAlignment="1">
      <alignment horizontal="center" vertical="center" textRotation="90" wrapText="1"/>
    </xf>
    <xf numFmtId="0" fontId="51" fillId="3" borderId="50" xfId="28" applyFont="1" applyFill="1" applyBorder="1" applyAlignment="1">
      <alignment horizontal="center" vertical="center" textRotation="90" wrapText="1"/>
    </xf>
    <xf numFmtId="0" fontId="8" fillId="3" borderId="24" xfId="28" applyFont="1" applyFill="1" applyBorder="1" applyAlignment="1">
      <alignment horizontal="center" vertical="center" wrapText="1"/>
    </xf>
    <xf numFmtId="0" fontId="8" fillId="3" borderId="25" xfId="28" applyFont="1" applyFill="1" applyBorder="1" applyAlignment="1">
      <alignment horizontal="center" vertical="center" wrapText="1"/>
    </xf>
    <xf numFmtId="0" fontId="8" fillId="3" borderId="26" xfId="28" applyFont="1" applyFill="1" applyBorder="1" applyAlignment="1">
      <alignment horizontal="center" vertical="center" wrapText="1"/>
    </xf>
    <xf numFmtId="0" fontId="8" fillId="3" borderId="5" xfId="28" applyFont="1" applyFill="1" applyBorder="1" applyAlignment="1">
      <alignment horizontal="center" vertical="center" wrapText="1"/>
    </xf>
    <xf numFmtId="0" fontId="8" fillId="3" borderId="6" xfId="28" applyFont="1" applyFill="1" applyBorder="1" applyAlignment="1">
      <alignment horizontal="center" vertical="center" wrapText="1"/>
    </xf>
    <xf numFmtId="0" fontId="8" fillId="3" borderId="17" xfId="28" applyFont="1" applyFill="1" applyBorder="1" applyAlignment="1">
      <alignment horizontal="center" vertical="center" wrapText="1"/>
    </xf>
    <xf numFmtId="0" fontId="8" fillId="3" borderId="22" xfId="28" applyFont="1" applyFill="1" applyBorder="1" applyAlignment="1">
      <alignment horizontal="center" vertical="center" wrapText="1"/>
    </xf>
    <xf numFmtId="0" fontId="8" fillId="3" borderId="23" xfId="28" applyFont="1" applyFill="1" applyBorder="1" applyAlignment="1">
      <alignment horizontal="center" vertical="center" wrapText="1"/>
    </xf>
    <xf numFmtId="0" fontId="8" fillId="3" borderId="7" xfId="28" applyFont="1" applyFill="1" applyBorder="1" applyAlignment="1">
      <alignment horizontal="center" vertical="center" wrapText="1"/>
    </xf>
    <xf numFmtId="0" fontId="8" fillId="3" borderId="20" xfId="28" applyFont="1" applyFill="1" applyBorder="1" applyAlignment="1">
      <alignment horizontal="center" vertical="center" wrapText="1"/>
    </xf>
    <xf numFmtId="0" fontId="8" fillId="3" borderId="37" xfId="28" applyFont="1" applyFill="1" applyBorder="1" applyAlignment="1">
      <alignment horizontal="center" vertical="center" wrapText="1"/>
    </xf>
    <xf numFmtId="0" fontId="8" fillId="3" borderId="33" xfId="28" applyFont="1" applyFill="1" applyBorder="1" applyAlignment="1">
      <alignment horizontal="center" vertical="center" wrapText="1"/>
    </xf>
    <xf numFmtId="0" fontId="0" fillId="0" borderId="29" xfId="0" applyBorder="1" applyAlignment="1">
      <alignment horizontal="center"/>
    </xf>
    <xf numFmtId="0" fontId="0" fillId="0" borderId="30" xfId="0" applyBorder="1" applyAlignment="1">
      <alignment horizontal="center"/>
    </xf>
    <xf numFmtId="0" fontId="0" fillId="0" borderId="2" xfId="0" applyBorder="1" applyAlignment="1">
      <alignment horizontal="center"/>
    </xf>
    <xf numFmtId="0" fontId="0" fillId="0" borderId="28" xfId="0" applyBorder="1" applyAlignment="1">
      <alignment horizontal="center"/>
    </xf>
    <xf numFmtId="0" fontId="8" fillId="0" borderId="2" xfId="0" applyFont="1" applyBorder="1" applyAlignment="1">
      <alignment horizontal="center" vertical="center" wrapText="1"/>
    </xf>
    <xf numFmtId="0" fontId="20" fillId="0" borderId="26" xfId="0" applyFont="1" applyBorder="1" applyAlignment="1">
      <alignment horizontal="center" vertical="center" wrapText="1" readingOrder="1"/>
    </xf>
    <xf numFmtId="0" fontId="17" fillId="0" borderId="2" xfId="0" applyFont="1" applyBorder="1" applyAlignment="1">
      <alignment horizontal="center" vertical="center"/>
    </xf>
    <xf numFmtId="0" fontId="17" fillId="0" borderId="28" xfId="0" applyFont="1" applyBorder="1" applyAlignment="1">
      <alignment horizontal="center" vertical="center"/>
    </xf>
    <xf numFmtId="0" fontId="17" fillId="0" borderId="41" xfId="0" applyFont="1" applyBorder="1" applyAlignment="1">
      <alignment horizontal="center" vertical="center"/>
    </xf>
    <xf numFmtId="0" fontId="17" fillId="0" borderId="58" xfId="0" applyFont="1" applyBorder="1" applyAlignment="1">
      <alignment horizontal="center" vertical="center"/>
    </xf>
    <xf numFmtId="49" fontId="3" fillId="0" borderId="17" xfId="0" applyNumberFormat="1" applyFont="1" applyBorder="1" applyAlignment="1">
      <alignment horizontal="center" vertical="center" wrapText="1" readingOrder="1"/>
    </xf>
    <xf numFmtId="49" fontId="3" fillId="0" borderId="41" xfId="0" applyNumberFormat="1" applyFont="1" applyBorder="1" applyAlignment="1">
      <alignment horizontal="center" vertical="center" wrapText="1" readingOrder="1"/>
    </xf>
    <xf numFmtId="0" fontId="3" fillId="0" borderId="41" xfId="0" applyFont="1" applyBorder="1" applyAlignment="1">
      <alignment horizontal="center" vertical="center" wrapText="1" readingOrder="1"/>
    </xf>
    <xf numFmtId="0" fontId="20" fillId="0" borderId="2" xfId="0" quotePrefix="1" applyFont="1" applyBorder="1" applyAlignment="1">
      <alignment horizontal="center" vertical="center" wrapText="1" readingOrder="1"/>
    </xf>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wrapText="1"/>
    </xf>
    <xf numFmtId="0" fontId="8" fillId="3" borderId="41" xfId="28" applyFont="1" applyFill="1" applyBorder="1" applyAlignment="1">
      <alignment horizontal="center" vertical="center"/>
    </xf>
    <xf numFmtId="0" fontId="8" fillId="3" borderId="50" xfId="28" applyFont="1" applyFill="1" applyBorder="1" applyAlignment="1">
      <alignment horizontal="center" vertical="center"/>
    </xf>
    <xf numFmtId="0" fontId="8" fillId="3" borderId="5" xfId="28" applyFont="1" applyFill="1" applyBorder="1" applyAlignment="1">
      <alignment horizontal="center" vertical="center"/>
    </xf>
    <xf numFmtId="0" fontId="8" fillId="3" borderId="17" xfId="28" applyFont="1" applyFill="1" applyBorder="1" applyAlignment="1">
      <alignment horizontal="center" vertical="center"/>
    </xf>
    <xf numFmtId="0" fontId="8" fillId="3" borderId="37" xfId="28" applyFont="1" applyFill="1" applyBorder="1" applyAlignment="1">
      <alignment horizontal="center" vertical="center"/>
    </xf>
    <xf numFmtId="0" fontId="8" fillId="3" borderId="33" xfId="28" applyFont="1" applyFill="1" applyBorder="1" applyAlignment="1">
      <alignment horizontal="center" vertical="center"/>
    </xf>
    <xf numFmtId="0" fontId="21" fillId="2" borderId="24"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8" fillId="3" borderId="45" xfId="28" applyFont="1" applyFill="1" applyBorder="1" applyAlignment="1">
      <alignment horizontal="center" vertical="center"/>
    </xf>
    <xf numFmtId="0" fontId="8" fillId="3" borderId="47" xfId="28" applyFont="1" applyFill="1" applyBorder="1" applyAlignment="1">
      <alignment horizontal="center" vertical="center"/>
    </xf>
    <xf numFmtId="0" fontId="8" fillId="3" borderId="41" xfId="28" applyFont="1" applyFill="1" applyBorder="1" applyAlignment="1">
      <alignment horizontal="center" vertical="center" wrapText="1"/>
    </xf>
    <xf numFmtId="0" fontId="8" fillId="3" borderId="50" xfId="28" applyFont="1" applyFill="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42" fillId="0" borderId="56" xfId="0" quotePrefix="1" applyFont="1" applyBorder="1" applyAlignment="1">
      <alignment horizontal="left" vertical="center" wrapText="1"/>
    </xf>
    <xf numFmtId="0" fontId="42" fillId="0" borderId="55" xfId="0" quotePrefix="1" applyFont="1" applyBorder="1" applyAlignment="1">
      <alignment horizontal="left" vertical="center" wrapText="1"/>
    </xf>
    <xf numFmtId="0" fontId="3" fillId="0" borderId="0" xfId="28" applyAlignment="1">
      <alignment horizontal="lef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8" xfId="0" applyFont="1" applyBorder="1" applyAlignment="1">
      <alignment horizontal="center" vertical="center" wrapText="1"/>
    </xf>
    <xf numFmtId="0" fontId="42" fillId="0" borderId="32" xfId="0" applyFont="1" applyBorder="1" applyAlignment="1">
      <alignment horizontal="left" vertical="top" wrapText="1"/>
    </xf>
    <xf numFmtId="0" fontId="42" fillId="0" borderId="6" xfId="0" applyFont="1" applyBorder="1" applyAlignment="1">
      <alignment horizontal="left" vertical="top" wrapText="1"/>
    </xf>
    <xf numFmtId="0" fontId="42" fillId="0" borderId="19" xfId="0" applyFont="1" applyBorder="1" applyAlignment="1">
      <alignment horizontal="left" vertical="top" wrapText="1"/>
    </xf>
    <xf numFmtId="0" fontId="42" fillId="0" borderId="12" xfId="0" applyFont="1" applyBorder="1" applyAlignment="1">
      <alignment horizontal="left" vertical="top" wrapText="1"/>
    </xf>
    <xf numFmtId="0" fontId="42" fillId="0" borderId="0" xfId="0" applyFont="1" applyAlignment="1">
      <alignment horizontal="left" vertical="top" wrapText="1"/>
    </xf>
    <xf numFmtId="0" fontId="42" fillId="0" borderId="1" xfId="0" applyFont="1" applyBorder="1" applyAlignment="1">
      <alignment horizontal="left" vertical="top" wrapText="1"/>
    </xf>
    <xf numFmtId="0" fontId="42" fillId="0" borderId="13" xfId="0" applyFont="1" applyBorder="1" applyAlignment="1">
      <alignment horizontal="left" vertical="top" wrapText="1"/>
    </xf>
    <xf numFmtId="0" fontId="42" fillId="0" borderId="14" xfId="0" applyFont="1" applyBorder="1" applyAlignment="1">
      <alignment horizontal="left" vertical="top" wrapText="1"/>
    </xf>
    <xf numFmtId="0" fontId="42" fillId="0" borderId="15" xfId="0" applyFont="1" applyBorder="1" applyAlignment="1">
      <alignment horizontal="left" vertical="top" wrapText="1"/>
    </xf>
    <xf numFmtId="0" fontId="43" fillId="0" borderId="53" xfId="0" applyFont="1" applyBorder="1" applyAlignment="1">
      <alignment horizontal="left" vertical="center" wrapText="1"/>
    </xf>
    <xf numFmtId="0" fontId="43" fillId="0" borderId="54" xfId="0" applyFont="1" applyBorder="1" applyAlignment="1">
      <alignment horizontal="left" vertical="center" wrapText="1"/>
    </xf>
    <xf numFmtId="0" fontId="43" fillId="0" borderId="56" xfId="0" applyFont="1" applyBorder="1" applyAlignment="1">
      <alignment horizontal="left" vertical="center" wrapText="1"/>
    </xf>
    <xf numFmtId="0" fontId="43" fillId="0" borderId="55" xfId="0" applyFont="1" applyBorder="1" applyAlignment="1">
      <alignment horizontal="left" vertical="center" wrapText="1"/>
    </xf>
    <xf numFmtId="0" fontId="43" fillId="0" borderId="0" xfId="0" applyFont="1" applyAlignment="1">
      <alignment horizontal="left" vertical="center" wrapText="1"/>
    </xf>
    <xf numFmtId="0" fontId="8" fillId="3" borderId="42" xfId="28" applyFont="1" applyFill="1" applyBorder="1" applyAlignment="1">
      <alignment horizontal="center" vertical="center"/>
    </xf>
    <xf numFmtId="0" fontId="8" fillId="3" borderId="44" xfId="28" applyFont="1" applyFill="1" applyBorder="1" applyAlignment="1">
      <alignment horizontal="center" vertical="center"/>
    </xf>
    <xf numFmtId="0" fontId="8" fillId="3" borderId="46" xfId="28" applyFont="1" applyFill="1" applyBorder="1" applyAlignment="1">
      <alignment horizontal="center" vertical="center"/>
    </xf>
    <xf numFmtId="0" fontId="8" fillId="3" borderId="48" xfId="28" applyFont="1" applyFill="1" applyBorder="1" applyAlignment="1">
      <alignment horizontal="center" vertical="center"/>
    </xf>
    <xf numFmtId="0" fontId="8" fillId="3" borderId="51" xfId="28" applyFont="1" applyFill="1" applyBorder="1" applyAlignment="1">
      <alignment horizontal="center" vertical="center"/>
    </xf>
    <xf numFmtId="0" fontId="8" fillId="3" borderId="57" xfId="28" applyFont="1" applyFill="1" applyBorder="1" applyAlignment="1">
      <alignment horizontal="center" vertical="center" textRotation="90"/>
    </xf>
    <xf numFmtId="0" fontId="8" fillId="3" borderId="82" xfId="28" applyFont="1" applyFill="1" applyBorder="1" applyAlignment="1">
      <alignment horizontal="center" vertical="center" textRotation="90"/>
    </xf>
    <xf numFmtId="0" fontId="8" fillId="3" borderId="83" xfId="28" applyFont="1" applyFill="1" applyBorder="1" applyAlignment="1">
      <alignment horizontal="center" vertical="center" textRotation="90"/>
    </xf>
    <xf numFmtId="0" fontId="8" fillId="3" borderId="21" xfId="28" applyFont="1" applyFill="1" applyBorder="1" applyAlignment="1">
      <alignment horizontal="center" vertical="center"/>
    </xf>
    <xf numFmtId="0" fontId="8" fillId="3" borderId="2" xfId="28" applyFont="1" applyFill="1" applyBorder="1" applyAlignment="1">
      <alignment horizontal="center" vertical="center"/>
    </xf>
    <xf numFmtId="0" fontId="8" fillId="3" borderId="49" xfId="28" applyFont="1" applyFill="1" applyBorder="1" applyAlignment="1">
      <alignment horizontal="center" vertical="center"/>
    </xf>
    <xf numFmtId="0" fontId="42" fillId="0" borderId="55" xfId="0" applyFont="1" applyBorder="1" applyAlignment="1">
      <alignment horizontal="left" vertical="center" wrapText="1"/>
    </xf>
    <xf numFmtId="0" fontId="42" fillId="0" borderId="56" xfId="0" applyFont="1" applyBorder="1" applyAlignment="1">
      <alignment horizontal="left" vertical="center" wrapText="1"/>
    </xf>
    <xf numFmtId="0" fontId="0" fillId="2" borderId="24" xfId="0" applyFill="1" applyBorder="1" applyAlignment="1">
      <alignment horizontal="center"/>
    </xf>
    <xf numFmtId="0" fontId="0" fillId="2" borderId="26" xfId="0" applyFill="1" applyBorder="1" applyAlignment="1">
      <alignment horizontal="center"/>
    </xf>
    <xf numFmtId="0" fontId="42" fillId="0" borderId="13" xfId="0" quotePrefix="1" applyFont="1" applyBorder="1" applyAlignment="1">
      <alignment horizontal="left" vertical="center" wrapText="1"/>
    </xf>
    <xf numFmtId="0" fontId="42" fillId="0" borderId="15" xfId="0" quotePrefix="1" applyFont="1" applyBorder="1" applyAlignment="1">
      <alignment horizontal="left" vertical="center" wrapText="1"/>
    </xf>
    <xf numFmtId="0" fontId="42" fillId="0" borderId="0" xfId="0" quotePrefix="1" applyFont="1" applyAlignment="1">
      <alignment horizontal="left" vertical="center" wrapText="1"/>
    </xf>
    <xf numFmtId="0" fontId="21" fillId="2" borderId="22"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42" xfId="0" applyFont="1" applyFill="1" applyBorder="1" applyAlignment="1">
      <alignment horizontal="center" vertical="center" wrapText="1"/>
    </xf>
    <xf numFmtId="0" fontId="21" fillId="2" borderId="44" xfId="0" applyFont="1" applyFill="1" applyBorder="1" applyAlignment="1">
      <alignment horizontal="center" vertical="center" wrapText="1"/>
    </xf>
    <xf numFmtId="0" fontId="5" fillId="0" borderId="40" xfId="0" applyFont="1" applyBorder="1" applyAlignment="1">
      <alignment horizontal="center" vertical="center" wrapText="1" readingOrder="1"/>
    </xf>
    <xf numFmtId="0" fontId="5" fillId="0" borderId="25" xfId="0" applyFont="1" applyBorder="1" applyAlignment="1">
      <alignment horizontal="center" vertical="center" wrapText="1" readingOrder="1"/>
    </xf>
    <xf numFmtId="0" fontId="5" fillId="0" borderId="67" xfId="0" applyFont="1" applyBorder="1" applyAlignment="1">
      <alignment horizontal="center" vertical="center" wrapText="1" readingOrder="1"/>
    </xf>
    <xf numFmtId="0" fontId="3" fillId="0" borderId="5" xfId="0" applyFont="1" applyBorder="1" applyAlignment="1">
      <alignment horizontal="center"/>
    </xf>
    <xf numFmtId="0" fontId="3" fillId="0" borderId="17" xfId="0" applyFont="1" applyBorder="1" applyAlignment="1">
      <alignment horizontal="center"/>
    </xf>
    <xf numFmtId="0" fontId="5" fillId="0" borderId="74" xfId="0" applyFont="1" applyBorder="1" applyAlignment="1">
      <alignment horizontal="center" vertical="center" wrapText="1" readingOrder="1"/>
    </xf>
    <xf numFmtId="0" fontId="5" fillId="0" borderId="43" xfId="0" applyFont="1" applyBorder="1" applyAlignment="1">
      <alignment horizontal="center" vertical="center" wrapText="1" readingOrder="1"/>
    </xf>
    <xf numFmtId="0" fontId="5" fillId="2" borderId="29" xfId="0" applyFont="1" applyFill="1" applyBorder="1" applyAlignment="1">
      <alignment horizontal="center" vertical="center" wrapText="1" readingOrder="1"/>
    </xf>
    <xf numFmtId="0" fontId="5" fillId="2" borderId="2" xfId="0" applyFont="1" applyFill="1" applyBorder="1" applyAlignment="1">
      <alignment horizontal="center" vertical="center" wrapText="1" readingOrder="1"/>
    </xf>
    <xf numFmtId="0" fontId="5" fillId="2" borderId="75" xfId="0" applyFont="1" applyFill="1" applyBorder="1" applyAlignment="1">
      <alignment horizontal="center" vertical="center" wrapText="1" readingOrder="1"/>
    </xf>
    <xf numFmtId="0" fontId="5" fillId="2" borderId="62" xfId="0" applyFont="1" applyFill="1" applyBorder="1" applyAlignment="1">
      <alignment horizontal="center" vertical="center" wrapText="1" readingOrder="1"/>
    </xf>
    <xf numFmtId="0" fontId="5" fillId="2" borderId="76" xfId="0" applyFont="1" applyFill="1" applyBorder="1" applyAlignment="1">
      <alignment horizontal="center" vertical="center" wrapText="1" readingOrder="1"/>
    </xf>
    <xf numFmtId="0" fontId="5" fillId="2" borderId="63" xfId="0" applyFont="1" applyFill="1" applyBorder="1" applyAlignment="1">
      <alignment horizontal="center" vertical="center" wrapText="1" readingOrder="1"/>
    </xf>
    <xf numFmtId="0" fontId="5" fillId="2" borderId="77" xfId="0" applyFont="1" applyFill="1" applyBorder="1" applyAlignment="1">
      <alignment horizontal="center" vertical="center" wrapText="1" readingOrder="1"/>
    </xf>
    <xf numFmtId="0" fontId="5" fillId="2" borderId="64" xfId="0" applyFont="1" applyFill="1" applyBorder="1" applyAlignment="1">
      <alignment horizontal="center" vertical="center" wrapText="1" readingOrder="1"/>
    </xf>
    <xf numFmtId="0" fontId="34" fillId="0" borderId="38"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7" xfId="0" applyFont="1" applyBorder="1" applyAlignment="1">
      <alignment horizontal="center" vertical="center" wrapText="1"/>
    </xf>
    <xf numFmtId="0" fontId="34" fillId="0" borderId="4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0" xfId="0" applyFont="1" applyAlignment="1">
      <alignment horizontal="center" vertical="center" wrapText="1"/>
    </xf>
    <xf numFmtId="0" fontId="35" fillId="0" borderId="20"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8" xfId="0" applyFont="1" applyBorder="1" applyAlignment="1">
      <alignment horizontal="center" vertical="center" wrapText="1"/>
    </xf>
    <xf numFmtId="0" fontId="5" fillId="2" borderId="30" xfId="0" applyFont="1" applyFill="1" applyBorder="1" applyAlignment="1">
      <alignment horizontal="center" vertical="center" wrapText="1" readingOrder="1"/>
    </xf>
    <xf numFmtId="0" fontId="5" fillId="2" borderId="28" xfId="0" applyFont="1" applyFill="1" applyBorder="1" applyAlignment="1">
      <alignment horizontal="center" vertical="center" wrapText="1" readingOrder="1"/>
    </xf>
    <xf numFmtId="0" fontId="42" fillId="0" borderId="61" xfId="0" applyFont="1" applyBorder="1" applyAlignment="1">
      <alignment horizontal="left" vertical="center" wrapText="1"/>
    </xf>
    <xf numFmtId="0" fontId="5" fillId="0" borderId="32" xfId="0" applyFont="1" applyBorder="1" applyAlignment="1">
      <alignment horizontal="center" vertical="center" wrapText="1" readingOrder="1"/>
    </xf>
    <xf numFmtId="0" fontId="5" fillId="0" borderId="6" xfId="0" applyFont="1" applyBorder="1" applyAlignment="1">
      <alignment horizontal="center" vertical="center" wrapText="1" readingOrder="1"/>
    </xf>
    <xf numFmtId="0" fontId="5" fillId="0" borderId="68" xfId="0" applyFont="1" applyBorder="1" applyAlignment="1">
      <alignment horizontal="center" vertical="center" wrapText="1" readingOrder="1"/>
    </xf>
    <xf numFmtId="0" fontId="5" fillId="0" borderId="13" xfId="0" applyFont="1" applyBorder="1" applyAlignment="1">
      <alignment horizontal="center" vertical="center" wrapText="1" readingOrder="1"/>
    </xf>
    <xf numFmtId="0" fontId="5" fillId="0" borderId="14" xfId="0" applyFont="1" applyBorder="1" applyAlignment="1">
      <alignment horizontal="center" vertical="center" wrapText="1" readingOrder="1"/>
    </xf>
    <xf numFmtId="0" fontId="5" fillId="0" borderId="15" xfId="0" applyFont="1" applyBorder="1" applyAlignment="1">
      <alignment horizontal="center" vertical="center" wrapText="1" readingOrder="1"/>
    </xf>
    <xf numFmtId="0" fontId="43" fillId="0" borderId="69" xfId="0" applyFont="1" applyBorder="1" applyAlignment="1">
      <alignment horizontal="left" vertical="center" wrapText="1"/>
    </xf>
    <xf numFmtId="0" fontId="43" fillId="0" borderId="71" xfId="0" applyFont="1" applyBorder="1" applyAlignment="1">
      <alignment horizontal="left" vertical="center" wrapText="1"/>
    </xf>
    <xf numFmtId="0" fontId="5" fillId="0" borderId="78" xfId="0" applyFont="1" applyBorder="1" applyAlignment="1">
      <alignment horizontal="center" vertical="center" wrapText="1" readingOrder="1"/>
    </xf>
    <xf numFmtId="0" fontId="5" fillId="0" borderId="36" xfId="0" applyFont="1" applyBorder="1" applyAlignment="1">
      <alignment horizontal="center" vertical="center" wrapText="1" readingOrder="1"/>
    </xf>
    <xf numFmtId="0" fontId="5" fillId="0" borderId="79" xfId="0" applyFont="1" applyBorder="1" applyAlignment="1">
      <alignment horizontal="center" vertical="center" wrapText="1" readingOrder="1"/>
    </xf>
    <xf numFmtId="0" fontId="0" fillId="0" borderId="2" xfId="0" applyFill="1" applyBorder="1" applyAlignment="1">
      <alignment horizontal="center" vertical="center"/>
    </xf>
    <xf numFmtId="0" fontId="50"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49" fontId="18" fillId="0" borderId="24" xfId="0" applyNumberFormat="1" applyFont="1" applyFill="1" applyBorder="1" applyAlignment="1">
      <alignment vertical="center"/>
    </xf>
    <xf numFmtId="0" fontId="21" fillId="4" borderId="84" xfId="0" applyFont="1" applyFill="1" applyBorder="1" applyAlignment="1">
      <alignment horizontal="center" vertical="center" wrapText="1"/>
    </xf>
    <xf numFmtId="0" fontId="3" fillId="4" borderId="84"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72" xfId="0" applyFont="1" applyFill="1" applyBorder="1" applyAlignment="1">
      <alignment horizontal="center" vertical="center" wrapText="1" readingOrder="1"/>
    </xf>
    <xf numFmtId="2" fontId="3" fillId="0" borderId="2" xfId="0" applyNumberFormat="1" applyFont="1" applyFill="1" applyBorder="1" applyAlignment="1">
      <alignment horizontal="center" vertical="center" wrapText="1" readingOrder="1"/>
    </xf>
    <xf numFmtId="2" fontId="3" fillId="0" borderId="80" xfId="0" applyNumberFormat="1" applyFont="1" applyFill="1" applyBorder="1" applyAlignment="1">
      <alignment horizontal="center" vertical="center" wrapText="1" readingOrder="1"/>
    </xf>
  </cellXfs>
  <cellStyles count="49">
    <cellStyle name="Arial10" xfId="1"/>
    <cellStyle name="Arial10 2" xfId="2"/>
    <cellStyle name="Comma 2" xfId="3"/>
    <cellStyle name="Comma 2 2" xfId="4"/>
    <cellStyle name="Comma 3" xfId="5"/>
    <cellStyle name="Comma 4" xfId="6"/>
    <cellStyle name="Currency 2" xfId="44"/>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0 2" xfId="45"/>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47"/>
    <cellStyle name="Normal 4 4" xfId="46"/>
    <cellStyle name="Normal 5" xfId="30"/>
    <cellStyle name="Normal 5 2" xfId="31"/>
    <cellStyle name="Normal 6" xfId="32"/>
    <cellStyle name="Normal 7" xfId="33"/>
    <cellStyle name="Normal 8" xfId="34"/>
    <cellStyle name="Normal 8 2" xfId="35"/>
    <cellStyle name="Normal 8 3" xfId="48"/>
    <cellStyle name="Normal 9" xfId="36"/>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8.jpeg"/><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7.wmf"/></Relationships>
</file>

<file path=xl/drawings/drawing1.xml><?xml version="1.0" encoding="utf-8"?>
<xdr:wsDr xmlns:xdr="http://schemas.openxmlformats.org/drawingml/2006/spreadsheetDrawing" xmlns:a="http://schemas.openxmlformats.org/drawingml/2006/main">
  <xdr:twoCellAnchor editAs="oneCell">
    <xdr:from>
      <xdr:col>2</xdr:col>
      <xdr:colOff>131232</xdr:colOff>
      <xdr:row>0</xdr:row>
      <xdr:rowOff>50800</xdr:rowOff>
    </xdr:from>
    <xdr:to>
      <xdr:col>8</xdr:col>
      <xdr:colOff>188382</xdr:colOff>
      <xdr:row>3</xdr:row>
      <xdr:rowOff>339725</xdr:rowOff>
    </xdr:to>
    <xdr:pic>
      <xdr:nvPicPr>
        <xdr:cNvPr id="7" name="Picture 6" descr="oilco">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1" cstate="print"/>
        <a:srcRect/>
        <a:stretch>
          <a:fillRect/>
        </a:stretch>
      </xdr:blipFill>
      <xdr:spPr bwMode="auto">
        <a:xfrm>
          <a:off x="406399" y="50800"/>
          <a:ext cx="1157816" cy="923925"/>
        </a:xfrm>
        <a:prstGeom prst="rect">
          <a:avLst/>
        </a:prstGeom>
        <a:noFill/>
        <a:ln w="9525">
          <a:noFill/>
          <a:miter lim="800000"/>
          <a:headEnd/>
          <a:tailEnd/>
        </a:ln>
      </xdr:spPr>
    </xdr:pic>
    <xdr:clientData/>
  </xdr:twoCellAnchor>
  <xdr:twoCellAnchor editAs="oneCell">
    <xdr:from>
      <xdr:col>31</xdr:col>
      <xdr:colOff>62441</xdr:colOff>
      <xdr:row>0</xdr:row>
      <xdr:rowOff>50800</xdr:rowOff>
    </xdr:from>
    <xdr:to>
      <xdr:col>34</xdr:col>
      <xdr:colOff>63500</xdr:colOff>
      <xdr:row>3</xdr:row>
      <xdr:rowOff>95250</xdr:rowOff>
    </xdr:to>
    <xdr:pic>
      <xdr:nvPicPr>
        <xdr:cNvPr id="8" name="Picture 7">
          <a:extLst>
            <a:ext uri="{FF2B5EF4-FFF2-40B4-BE49-F238E27FC236}">
              <a16:creationId xmlns:a16="http://schemas.microsoft.com/office/drawing/2014/main" xmlns=""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2441" y="50800"/>
          <a:ext cx="720726" cy="679450"/>
        </a:xfrm>
        <a:prstGeom prst="rect">
          <a:avLst/>
        </a:prstGeom>
      </xdr:spPr>
    </xdr:pic>
    <xdr:clientData/>
  </xdr:twoCellAnchor>
  <xdr:twoCellAnchor editAs="oneCell">
    <xdr:from>
      <xdr:col>28</xdr:col>
      <xdr:colOff>103716</xdr:colOff>
      <xdr:row>3</xdr:row>
      <xdr:rowOff>136526</xdr:rowOff>
    </xdr:from>
    <xdr:to>
      <xdr:col>32</xdr:col>
      <xdr:colOff>56091</xdr:colOff>
      <xdr:row>5</xdr:row>
      <xdr:rowOff>65618</xdr:rowOff>
    </xdr:to>
    <xdr:pic>
      <xdr:nvPicPr>
        <xdr:cNvPr id="9" name="Picture 8">
          <a:extLst>
            <a:ext uri="{FF2B5EF4-FFF2-40B4-BE49-F238E27FC236}">
              <a16:creationId xmlns:a16="http://schemas.microsoft.com/office/drawing/2014/main" xmlns=""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50466" y="771526"/>
          <a:ext cx="873125" cy="479425"/>
        </a:xfrm>
        <a:prstGeom prst="rect">
          <a:avLst/>
        </a:prstGeom>
        <a:noFill/>
        <a:ln>
          <a:noFill/>
        </a:ln>
      </xdr:spPr>
    </xdr:pic>
    <xdr:clientData/>
  </xdr:twoCellAnchor>
  <xdr:twoCellAnchor editAs="oneCell">
    <xdr:from>
      <xdr:col>33</xdr:col>
      <xdr:colOff>198968</xdr:colOff>
      <xdr:row>3</xdr:row>
      <xdr:rowOff>119592</xdr:rowOff>
    </xdr:from>
    <xdr:to>
      <xdr:col>37</xdr:col>
      <xdr:colOff>179918</xdr:colOff>
      <xdr:row>5</xdr:row>
      <xdr:rowOff>20109</xdr:rowOff>
    </xdr:to>
    <xdr:pic>
      <xdr:nvPicPr>
        <xdr:cNvPr id="10" name="Picture 9">
          <a:extLst>
            <a:ext uri="{FF2B5EF4-FFF2-40B4-BE49-F238E27FC236}">
              <a16:creationId xmlns:a16="http://schemas.microsoft.com/office/drawing/2014/main" xmlns=""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67551" y="754592"/>
          <a:ext cx="732367" cy="450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0</xdr:row>
      <xdr:rowOff>285750</xdr:rowOff>
    </xdr:from>
    <xdr:to>
      <xdr:col>7</xdr:col>
      <xdr:colOff>147059</xdr:colOff>
      <xdr:row>3</xdr:row>
      <xdr:rowOff>96036</xdr:rowOff>
    </xdr:to>
    <xdr:pic>
      <xdr:nvPicPr>
        <xdr:cNvPr id="13" name="Picture 12" descr="oilco">
          <a:extLst>
            <a:ext uri="{FF2B5EF4-FFF2-40B4-BE49-F238E27FC236}">
              <a16:creationId xmlns:a16="http://schemas.microsoft.com/office/drawing/2014/main" xmlns="" id="{00000000-0008-0000-0100-00000D000000}"/>
            </a:ext>
          </a:extLst>
        </xdr:cNvPr>
        <xdr:cNvPicPr/>
      </xdr:nvPicPr>
      <xdr:blipFill>
        <a:blip xmlns:r="http://schemas.openxmlformats.org/officeDocument/2006/relationships" r:embed="rId1" cstate="print"/>
        <a:srcRect/>
        <a:stretch>
          <a:fillRect/>
        </a:stretch>
      </xdr:blipFill>
      <xdr:spPr bwMode="auto">
        <a:xfrm>
          <a:off x="428625" y="285750"/>
          <a:ext cx="1013834" cy="772311"/>
        </a:xfrm>
        <a:prstGeom prst="rect">
          <a:avLst/>
        </a:prstGeom>
        <a:noFill/>
        <a:ln w="9525">
          <a:noFill/>
          <a:miter lim="800000"/>
          <a:headEnd/>
          <a:tailEnd/>
        </a:ln>
      </xdr:spPr>
    </xdr:pic>
    <xdr:clientData/>
  </xdr:twoCellAnchor>
  <xdr:twoCellAnchor editAs="oneCell">
    <xdr:from>
      <xdr:col>31</xdr:col>
      <xdr:colOff>19049</xdr:colOff>
      <xdr:row>0</xdr:row>
      <xdr:rowOff>116681</xdr:rowOff>
    </xdr:from>
    <xdr:to>
      <xdr:col>34</xdr:col>
      <xdr:colOff>130969</xdr:colOff>
      <xdr:row>2</xdr:row>
      <xdr:rowOff>95250</xdr:rowOff>
    </xdr:to>
    <xdr:pic>
      <xdr:nvPicPr>
        <xdr:cNvPr id="5" name="Picture 4">
          <a:extLst>
            <a:ext uri="{FF2B5EF4-FFF2-40B4-BE49-F238E27FC236}">
              <a16:creationId xmlns:a16="http://schemas.microsoft.com/office/drawing/2014/main" xmlns=""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15112" y="116681"/>
          <a:ext cx="719138" cy="645319"/>
        </a:xfrm>
        <a:prstGeom prst="rect">
          <a:avLst/>
        </a:prstGeom>
      </xdr:spPr>
    </xdr:pic>
    <xdr:clientData/>
  </xdr:twoCellAnchor>
  <xdr:twoCellAnchor editAs="oneCell">
    <xdr:from>
      <xdr:col>28</xdr:col>
      <xdr:colOff>114300</xdr:colOff>
      <xdr:row>2</xdr:row>
      <xdr:rowOff>190500</xdr:rowOff>
    </xdr:from>
    <xdr:to>
      <xdr:col>32</xdr:col>
      <xdr:colOff>180975</xdr:colOff>
      <xdr:row>4</xdr:row>
      <xdr:rowOff>76200</xdr:rowOff>
    </xdr:to>
    <xdr:pic>
      <xdr:nvPicPr>
        <xdr:cNvPr id="6" name="Picture 5">
          <a:extLst>
            <a:ext uri="{FF2B5EF4-FFF2-40B4-BE49-F238E27FC236}">
              <a16:creationId xmlns:a16="http://schemas.microsoft.com/office/drawing/2014/main" xmlns=""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48375" y="857250"/>
          <a:ext cx="866775" cy="476250"/>
        </a:xfrm>
        <a:prstGeom prst="rect">
          <a:avLst/>
        </a:prstGeom>
        <a:noFill/>
        <a:ln>
          <a:noFill/>
        </a:ln>
      </xdr:spPr>
    </xdr:pic>
    <xdr:clientData/>
  </xdr:twoCellAnchor>
  <xdr:twoCellAnchor editAs="oneCell">
    <xdr:from>
      <xdr:col>33</xdr:col>
      <xdr:colOff>104775</xdr:colOff>
      <xdr:row>2</xdr:row>
      <xdr:rowOff>257175</xdr:rowOff>
    </xdr:from>
    <xdr:to>
      <xdr:col>37</xdr:col>
      <xdr:colOff>76200</xdr:colOff>
      <xdr:row>4</xdr:row>
      <xdr:rowOff>114300</xdr:rowOff>
    </xdr:to>
    <xdr:pic>
      <xdr:nvPicPr>
        <xdr:cNvPr id="7" name="Picture 6">
          <a:extLst>
            <a:ext uri="{FF2B5EF4-FFF2-40B4-BE49-F238E27FC236}">
              <a16:creationId xmlns:a16="http://schemas.microsoft.com/office/drawing/2014/main" xmlns=""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923925"/>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526359</xdr:colOff>
      <xdr:row>1</xdr:row>
      <xdr:rowOff>47625</xdr:rowOff>
    </xdr:from>
    <xdr:to>
      <xdr:col>1</xdr:col>
      <xdr:colOff>1576766</xdr:colOff>
      <xdr:row>3</xdr:row>
      <xdr:rowOff>47625</xdr:rowOff>
    </xdr:to>
    <xdr:pic>
      <xdr:nvPicPr>
        <xdr:cNvPr id="5" name="Picture 4" descr="oilco">
          <a:extLst>
            <a:ext uri="{FF2B5EF4-FFF2-40B4-BE49-F238E27FC236}">
              <a16:creationId xmlns:a16="http://schemas.microsoft.com/office/drawing/2014/main" xmlns=""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026" y="301625"/>
          <a:ext cx="1047383"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337914</xdr:colOff>
      <xdr:row>0</xdr:row>
      <xdr:rowOff>174624</xdr:rowOff>
    </xdr:from>
    <xdr:to>
      <xdr:col>21</xdr:col>
      <xdr:colOff>421819</xdr:colOff>
      <xdr:row>2</xdr:row>
      <xdr:rowOff>324792</xdr:rowOff>
    </xdr:to>
    <xdr:pic>
      <xdr:nvPicPr>
        <xdr:cNvPr id="6" name="Picture 7">
          <a:extLst>
            <a:ext uri="{FF2B5EF4-FFF2-40B4-BE49-F238E27FC236}">
              <a16:creationId xmlns:a16="http://schemas.microsoft.com/office/drawing/2014/main" xmlns="" id="{00000000-0008-0000-02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25164" y="174624"/>
          <a:ext cx="832301" cy="7897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318190</xdr:colOff>
      <xdr:row>3</xdr:row>
      <xdr:rowOff>15874</xdr:rowOff>
    </xdr:from>
    <xdr:to>
      <xdr:col>21</xdr:col>
      <xdr:colOff>2103</xdr:colOff>
      <xdr:row>5</xdr:row>
      <xdr:rowOff>63499</xdr:rowOff>
    </xdr:to>
    <xdr:pic>
      <xdr:nvPicPr>
        <xdr:cNvPr id="7" name="Picture 5">
          <a:extLst>
            <a:ext uri="{FF2B5EF4-FFF2-40B4-BE49-F238E27FC236}">
              <a16:creationId xmlns:a16="http://schemas.microsoft.com/office/drawing/2014/main" xmlns="" id="{00000000-0008-0000-02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911476" y="1063624"/>
          <a:ext cx="1122561" cy="659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381001</xdr:colOff>
      <xdr:row>2</xdr:row>
      <xdr:rowOff>391656</xdr:rowOff>
    </xdr:from>
    <xdr:to>
      <xdr:col>23</xdr:col>
      <xdr:colOff>354988</xdr:colOff>
      <xdr:row>5</xdr:row>
      <xdr:rowOff>131555</xdr:rowOff>
    </xdr:to>
    <xdr:pic>
      <xdr:nvPicPr>
        <xdr:cNvPr id="8" name="Picture 6">
          <a:extLst>
            <a:ext uri="{FF2B5EF4-FFF2-40B4-BE49-F238E27FC236}">
              <a16:creationId xmlns:a16="http://schemas.microsoft.com/office/drawing/2014/main" xmlns="" id="{00000000-0008-0000-02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416644" y="1031192"/>
          <a:ext cx="877660" cy="7604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268942</xdr:colOff>
      <xdr:row>10</xdr:row>
      <xdr:rowOff>212910</xdr:rowOff>
    </xdr:from>
    <xdr:to>
      <xdr:col>24</xdr:col>
      <xdr:colOff>709051</xdr:colOff>
      <xdr:row>10</xdr:row>
      <xdr:rowOff>558892</xdr:rowOff>
    </xdr:to>
    <xdr:sp macro="" textlink="">
      <xdr:nvSpPr>
        <xdr:cNvPr id="13" name="Isosceles Triangle 12">
          <a:extLst>
            <a:ext uri="{FF2B5EF4-FFF2-40B4-BE49-F238E27FC236}">
              <a16:creationId xmlns:a16="http://schemas.microsoft.com/office/drawing/2014/main" xmlns="" id="{00000000-0008-0000-0200-00000D000000}"/>
            </a:ext>
          </a:extLst>
        </xdr:cNvPr>
        <xdr:cNvSpPr>
          <a:spLocks noChangeArrowheads="1"/>
        </xdr:cNvSpPr>
      </xdr:nvSpPr>
      <xdr:spPr bwMode="auto">
        <a:xfrm>
          <a:off x="14993471" y="3809998"/>
          <a:ext cx="440109" cy="34598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t" anchorCtr="0" upright="1">
          <a:noAutofit/>
        </a:bodyPr>
        <a:lstStyle/>
        <a:p>
          <a:pPr marL="0" marR="0" algn="ctr">
            <a:spcBef>
              <a:spcPts val="0"/>
            </a:spcBef>
            <a:spcAft>
              <a:spcPts val="0"/>
            </a:spcAft>
          </a:pPr>
          <a:r>
            <a:rPr lang="en-US" sz="700">
              <a:effectLst/>
              <a:latin typeface="Arial" panose="020B0604020202020204" pitchFamily="34" charset="0"/>
              <a:ea typeface="Times New Roman" panose="02020603050405020304" pitchFamily="18" charset="0"/>
            </a:rPr>
            <a:t>D03</a:t>
          </a:r>
          <a:endParaRPr lang="en-US" sz="1100">
            <a:effectLst/>
            <a:latin typeface="Times New Roman" panose="02020603050405020304" pitchFamily="18" charset="0"/>
            <a:ea typeface="Times New Roman" panose="02020603050405020304" pitchFamily="18" charset="0"/>
          </a:endParaRPr>
        </a:p>
      </xdr:txBody>
    </xdr:sp>
    <xdr:clientData/>
  </xdr:twoCellAnchor>
  <xdr:twoCellAnchor>
    <xdr:from>
      <xdr:col>2</xdr:col>
      <xdr:colOff>694765</xdr:colOff>
      <xdr:row>15</xdr:row>
      <xdr:rowOff>218515</xdr:rowOff>
    </xdr:from>
    <xdr:to>
      <xdr:col>2</xdr:col>
      <xdr:colOff>1125632</xdr:colOff>
      <xdr:row>16</xdr:row>
      <xdr:rowOff>0</xdr:rowOff>
    </xdr:to>
    <xdr:sp macro="" textlink="">
      <xdr:nvSpPr>
        <xdr:cNvPr id="14" name="Isosceles Triangle 13">
          <a:extLst>
            <a:ext uri="{FF2B5EF4-FFF2-40B4-BE49-F238E27FC236}">
              <a16:creationId xmlns:a16="http://schemas.microsoft.com/office/drawing/2014/main" xmlns="" id="{00000000-0008-0000-0200-00000E000000}"/>
            </a:ext>
          </a:extLst>
        </xdr:cNvPr>
        <xdr:cNvSpPr>
          <a:spLocks noChangeArrowheads="1"/>
        </xdr:cNvSpPr>
      </xdr:nvSpPr>
      <xdr:spPr bwMode="auto">
        <a:xfrm>
          <a:off x="2801471" y="5535707"/>
          <a:ext cx="430867" cy="315166"/>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t" anchorCtr="0" upright="1">
          <a:noAutofit/>
        </a:bodyPr>
        <a:lstStyle/>
        <a:p>
          <a:pPr marL="0" marR="0" algn="ctr">
            <a:spcBef>
              <a:spcPts val="0"/>
            </a:spcBef>
            <a:spcAft>
              <a:spcPts val="0"/>
            </a:spcAft>
          </a:pPr>
          <a:r>
            <a:rPr lang="en-US" sz="700">
              <a:effectLst/>
              <a:latin typeface="Arial" panose="020B0604020202020204" pitchFamily="34" charset="0"/>
              <a:ea typeface="Times New Roman" panose="02020603050405020304" pitchFamily="18" charset="0"/>
            </a:rPr>
            <a:t>D02</a:t>
          </a:r>
          <a:endParaRPr lang="en-US" sz="1100">
            <a:effectLst/>
            <a:latin typeface="Times New Roman" panose="02020603050405020304" pitchFamily="18" charset="0"/>
            <a:ea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526359</xdr:colOff>
      <xdr:row>1</xdr:row>
      <xdr:rowOff>47625</xdr:rowOff>
    </xdr:from>
    <xdr:to>
      <xdr:col>1</xdr:col>
      <xdr:colOff>1576766</xdr:colOff>
      <xdr:row>3</xdr:row>
      <xdr:rowOff>47625</xdr:rowOff>
    </xdr:to>
    <xdr:pic>
      <xdr:nvPicPr>
        <xdr:cNvPr id="2" name="Picture 1" descr="oilco">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259" y="304800"/>
          <a:ext cx="1050407"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337914</xdr:colOff>
      <xdr:row>0</xdr:row>
      <xdr:rowOff>174624</xdr:rowOff>
    </xdr:from>
    <xdr:to>
      <xdr:col>21</xdr:col>
      <xdr:colOff>421822</xdr:colOff>
      <xdr:row>2</xdr:row>
      <xdr:rowOff>324792</xdr:rowOff>
    </xdr:to>
    <xdr:pic>
      <xdr:nvPicPr>
        <xdr:cNvPr id="3" name="Picture 7">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15639" y="174624"/>
          <a:ext cx="826858" cy="788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318190</xdr:colOff>
      <xdr:row>3</xdr:row>
      <xdr:rowOff>15874</xdr:rowOff>
    </xdr:from>
    <xdr:to>
      <xdr:col>21</xdr:col>
      <xdr:colOff>3837</xdr:colOff>
      <xdr:row>5</xdr:row>
      <xdr:rowOff>63499</xdr:rowOff>
    </xdr:to>
    <xdr:pic>
      <xdr:nvPicPr>
        <xdr:cNvPr id="4" name="Picture 5">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900590" y="1063624"/>
          <a:ext cx="1123922"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381001</xdr:colOff>
      <xdr:row>2</xdr:row>
      <xdr:rowOff>391656</xdr:rowOff>
    </xdr:from>
    <xdr:to>
      <xdr:col>23</xdr:col>
      <xdr:colOff>351932</xdr:colOff>
      <xdr:row>5</xdr:row>
      <xdr:rowOff>131555</xdr:rowOff>
    </xdr:to>
    <xdr:pic>
      <xdr:nvPicPr>
        <xdr:cNvPr id="5" name="Picture 6">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401676" y="1029831"/>
          <a:ext cx="874939" cy="759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219916</xdr:colOff>
      <xdr:row>10</xdr:row>
      <xdr:rowOff>196384</xdr:rowOff>
    </xdr:from>
    <xdr:to>
      <xdr:col>24</xdr:col>
      <xdr:colOff>595314</xdr:colOff>
      <xdr:row>10</xdr:row>
      <xdr:rowOff>528638</xdr:rowOff>
    </xdr:to>
    <xdr:sp macro="" textlink="">
      <xdr:nvSpPr>
        <xdr:cNvPr id="7" name="Isosceles Triangle 6">
          <a:extLst>
            <a:ext uri="{FF2B5EF4-FFF2-40B4-BE49-F238E27FC236}">
              <a16:creationId xmlns:a16="http://schemas.microsoft.com/office/drawing/2014/main" xmlns="" id="{00000000-0008-0000-0300-000007000000}"/>
            </a:ext>
          </a:extLst>
        </xdr:cNvPr>
        <xdr:cNvSpPr>
          <a:spLocks noChangeArrowheads="1"/>
        </xdr:cNvSpPr>
      </xdr:nvSpPr>
      <xdr:spPr bwMode="auto">
        <a:xfrm>
          <a:off x="14545516" y="3796834"/>
          <a:ext cx="375398" cy="332254"/>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t" anchorCtr="0" upright="1">
          <a:noAutofit/>
        </a:bodyPr>
        <a:lstStyle/>
        <a:p>
          <a:pPr marL="0" marR="0" algn="ctr">
            <a:spcBef>
              <a:spcPts val="0"/>
            </a:spcBef>
            <a:spcAft>
              <a:spcPts val="0"/>
            </a:spcAft>
          </a:pPr>
          <a:r>
            <a:rPr lang="en-US" sz="700">
              <a:effectLst/>
              <a:latin typeface="Arial" panose="020B0604020202020204" pitchFamily="34" charset="0"/>
              <a:ea typeface="Times New Roman" panose="02020603050405020304" pitchFamily="18" charset="0"/>
            </a:rPr>
            <a:t>D03</a:t>
          </a:r>
          <a:endParaRPr lang="en-US" sz="1100">
            <a:effectLst/>
            <a:latin typeface="Times New Roman" panose="02020603050405020304" pitchFamily="18" charset="0"/>
            <a:ea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66675</xdr:colOff>
          <xdr:row>11</xdr:row>
          <xdr:rowOff>190500</xdr:rowOff>
        </xdr:from>
        <xdr:to>
          <xdr:col>4</xdr:col>
          <xdr:colOff>85725</xdr:colOff>
          <xdr:row>11</xdr:row>
          <xdr:rowOff>190500</xdr:rowOff>
        </xdr:to>
        <xdr:sp macro="" textlink="">
          <xdr:nvSpPr>
            <xdr:cNvPr id="6145" name="Object 1" hidden="1">
              <a:extLst>
                <a:ext uri="{63B3BB69-23CF-44E3-9099-C40C66FF867C}">
                  <a14:compatExt spid="_x0000_s6145"/>
                </a:ext>
                <a:ext uri="{FF2B5EF4-FFF2-40B4-BE49-F238E27FC236}">
                  <a16:creationId xmlns:a16="http://schemas.microsoft.com/office/drawing/2014/main" xmlns="" id="{00000000-0008-0000-04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229119</xdr:colOff>
      <xdr:row>1</xdr:row>
      <xdr:rowOff>176891</xdr:rowOff>
    </xdr:from>
    <xdr:to>
      <xdr:col>2</xdr:col>
      <xdr:colOff>270882</xdr:colOff>
      <xdr:row>3</xdr:row>
      <xdr:rowOff>287110</xdr:rowOff>
    </xdr:to>
    <xdr:pic>
      <xdr:nvPicPr>
        <xdr:cNvPr id="6" name="Picture 4" descr="oilco">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119" y="503462"/>
          <a:ext cx="1051413" cy="789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76540</xdr:colOff>
      <xdr:row>1</xdr:row>
      <xdr:rowOff>17008</xdr:rowOff>
    </xdr:from>
    <xdr:to>
      <xdr:col>13</xdr:col>
      <xdr:colOff>340179</xdr:colOff>
      <xdr:row>2</xdr:row>
      <xdr:rowOff>479751</xdr:rowOff>
    </xdr:to>
    <xdr:pic>
      <xdr:nvPicPr>
        <xdr:cNvPr id="7" name="Picture 7">
          <a:extLst>
            <a:ext uri="{FF2B5EF4-FFF2-40B4-BE49-F238E27FC236}">
              <a16:creationId xmlns:a16="http://schemas.microsoft.com/office/drawing/2014/main" xmlns="" id="{00000000-0008-0000-04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8504" y="343579"/>
          <a:ext cx="753496" cy="651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122464</xdr:colOff>
      <xdr:row>3</xdr:row>
      <xdr:rowOff>149678</xdr:rowOff>
    </xdr:from>
    <xdr:to>
      <xdr:col>12</xdr:col>
      <xdr:colOff>479171</xdr:colOff>
      <xdr:row>5</xdr:row>
      <xdr:rowOff>73479</xdr:rowOff>
    </xdr:to>
    <xdr:pic>
      <xdr:nvPicPr>
        <xdr:cNvPr id="8" name="Picture 5">
          <a:extLst>
            <a:ext uri="{FF2B5EF4-FFF2-40B4-BE49-F238E27FC236}">
              <a16:creationId xmlns:a16="http://schemas.microsoft.com/office/drawing/2014/main" xmlns="" id="{00000000-0008-0000-04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4571" y="1279071"/>
          <a:ext cx="846564" cy="489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68269</xdr:colOff>
      <xdr:row>3</xdr:row>
      <xdr:rowOff>163285</xdr:rowOff>
    </xdr:from>
    <xdr:to>
      <xdr:col>13</xdr:col>
      <xdr:colOff>709431</xdr:colOff>
      <xdr:row>5</xdr:row>
      <xdr:rowOff>136071</xdr:rowOff>
    </xdr:to>
    <xdr:pic>
      <xdr:nvPicPr>
        <xdr:cNvPr id="9" name="Picture 6">
          <a:extLst>
            <a:ext uri="{FF2B5EF4-FFF2-40B4-BE49-F238E27FC236}">
              <a16:creationId xmlns:a16="http://schemas.microsoft.com/office/drawing/2014/main" xmlns="" id="{00000000-0008-0000-04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10090" y="1292678"/>
          <a:ext cx="641162" cy="544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echanic\PROJECTS\9104%20-%20PZN-2%20&amp;%20KPL%20DESALTING%20UNITS\ISSUED%20DOCUMENTS\PAZANAN\Mech.%20D.S.%20For%20Closed%20Drain%20&amp;%20Flare%20K.O.%20Drum%20Sump%20Pump\IDC\Mirrazavi\References\Copy%20of%20API%20610%20XI%20Edition%20Datashee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zar\Archive\SouthPars%2017-18\Mass%20Balance\Copy%20of%20HSR%201.6%20(sp%2017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mparison"/>
      <sheetName val="Output (1)"/>
      <sheetName val="Settings"/>
      <sheetName val="PropSets"/>
      <sheetName val="Output Template"/>
      <sheetName val="Comparison Output Template"/>
    </sheetNames>
    <sheetDataSet>
      <sheetData sheetId="0"/>
      <sheetData sheetId="1"/>
      <sheetData sheetId="2"/>
      <sheetData sheetId="3" refreshError="1">
        <row r="4">
          <cell r="H4" t="str">
            <v>Overall</v>
          </cell>
        </row>
        <row r="5">
          <cell r="H5" t="str">
            <v>Vapour</v>
          </cell>
        </row>
        <row r="6">
          <cell r="H6" t="str">
            <v>Light Liquid</v>
          </cell>
        </row>
        <row r="7">
          <cell r="H7" t="str">
            <v>Heavy Liquid</v>
          </cell>
        </row>
        <row r="8">
          <cell r="H8" t="str">
            <v>Combined Liquid</v>
          </cell>
        </row>
        <row r="9">
          <cell r="H9" t="str">
            <v>Solid</v>
          </cell>
        </row>
        <row r="10">
          <cell r="H10" t="str">
            <v>Correlation</v>
          </cell>
        </row>
        <row r="11">
          <cell r="H11" t="str">
            <v>User Variable</v>
          </cell>
        </row>
        <row r="12">
          <cell r="H12" t="str">
            <v>User Property</v>
          </cell>
        </row>
        <row r="13">
          <cell r="H13" t="str">
            <v>Formula</v>
          </cell>
        </row>
        <row r="14">
          <cell r="H14" t="str">
            <v>Label</v>
          </cell>
        </row>
        <row r="30">
          <cell r="A30" t="str">
            <v>Actual Gas Flow</v>
          </cell>
        </row>
        <row r="31">
          <cell r="A31" t="str">
            <v>Actual Liquid Flow</v>
          </cell>
        </row>
        <row r="32">
          <cell r="A32" t="str">
            <v>Actual Volume Flow</v>
          </cell>
        </row>
        <row r="33">
          <cell r="A33" t="str">
            <v>Avg Liq Density</v>
          </cell>
        </row>
        <row r="34">
          <cell r="A34" t="str">
            <v>Black Oil - Heat Capacity</v>
          </cell>
        </row>
        <row r="35">
          <cell r="A35" t="str">
            <v>Black Oil - Mass Density</v>
          </cell>
        </row>
        <row r="36">
          <cell r="A36" t="str">
            <v>Black Oil - Mass Flow Rate</v>
          </cell>
        </row>
        <row r="37">
          <cell r="A37" t="str">
            <v>Black Oil - Mass Fraction</v>
          </cell>
        </row>
        <row r="38">
          <cell r="A38" t="str">
            <v>Black Oil - Oil Formation Volume Factor</v>
          </cell>
        </row>
        <row r="39">
          <cell r="A39" t="str">
            <v>Black Oil - Solution GOR</v>
          </cell>
        </row>
        <row r="40">
          <cell r="A40" t="str">
            <v>Black Oil - Visc. Coeff. A</v>
          </cell>
        </row>
        <row r="41">
          <cell r="A41" t="str">
            <v>Black Oil - Visc. Coeff. B</v>
          </cell>
        </row>
        <row r="42">
          <cell r="A42" t="str">
            <v>Black Oil - Viscosity</v>
          </cell>
        </row>
        <row r="43">
          <cell r="A43" t="str">
            <v>Black Oil - Vol. Fraction</v>
          </cell>
        </row>
        <row r="44">
          <cell r="A44" t="str">
            <v>Black Oil - Volumetric Flow</v>
          </cell>
        </row>
        <row r="45">
          <cell r="A45" t="str">
            <v>Case Name</v>
          </cell>
        </row>
        <row r="46">
          <cell r="A46" t="str">
            <v>Component Mass Flow</v>
          </cell>
        </row>
        <row r="47">
          <cell r="A47" t="str">
            <v>Component Mass Fraction</v>
          </cell>
        </row>
        <row r="48">
          <cell r="A48" t="str">
            <v>Component Molar Flow</v>
          </cell>
        </row>
        <row r="49">
          <cell r="A49" t="str">
            <v>Component Molar Fraction</v>
          </cell>
        </row>
        <row r="50">
          <cell r="A50" t="str">
            <v>Component Ideal Liquid Volume Flow</v>
          </cell>
        </row>
        <row r="51">
          <cell r="A51" t="str">
            <v>Component Ideal Liquid Volume Fraction</v>
          </cell>
        </row>
        <row r="52">
          <cell r="A52" t="str">
            <v>Compressibility</v>
          </cell>
        </row>
        <row r="53">
          <cell r="A53" t="str">
            <v>Cost Based on Flow</v>
          </cell>
        </row>
        <row r="54">
          <cell r="A54" t="str">
            <v>Cp/(Cp-R) (Ideal Gamma)</v>
          </cell>
        </row>
        <row r="55">
          <cell r="A55" t="str">
            <v>Cp/Cv (Ent Method)</v>
          </cell>
        </row>
        <row r="56">
          <cell r="A56" t="str">
            <v>Cp/Cv (Gamma)</v>
          </cell>
        </row>
        <row r="57">
          <cell r="A57" t="str">
            <v>Cv</v>
          </cell>
        </row>
        <row r="58">
          <cell r="A58" t="str">
            <v>Cv (Ent Method)</v>
          </cell>
        </row>
        <row r="59">
          <cell r="A59" t="str">
            <v>Cv (Semi-Ideal)</v>
          </cell>
        </row>
        <row r="60">
          <cell r="A60" t="str">
            <v>Description</v>
          </cell>
        </row>
        <row r="61">
          <cell r="A61" t="str">
            <v>Downstream Operation(s)</v>
          </cell>
        </row>
        <row r="62">
          <cell r="A62" t="str">
            <v>Electrolytes - Heat Capacity</v>
          </cell>
        </row>
        <row r="63">
          <cell r="A63" t="str">
            <v>Electrolytes - Ionic Strength</v>
          </cell>
        </row>
        <row r="64">
          <cell r="A64" t="str">
            <v>Electrolytes - Molar Electrical Conductivity</v>
          </cell>
        </row>
        <row r="65">
          <cell r="A65" t="str">
            <v>Electrolytes - Osmotic Pressure</v>
          </cell>
        </row>
        <row r="66">
          <cell r="A66" t="str">
            <v>Electrolytes - pH</v>
          </cell>
        </row>
        <row r="67">
          <cell r="A67" t="str">
            <v>Electrolytes - Specific Electrical Conductivity</v>
          </cell>
        </row>
        <row r="68">
          <cell r="A68" t="str">
            <v>Electrolytes - Viscosity</v>
          </cell>
        </row>
        <row r="69">
          <cell r="A69" t="str">
            <v>Flowsheet Name</v>
          </cell>
        </row>
        <row r="70">
          <cell r="A70" t="str">
            <v>Fluid Package</v>
          </cell>
        </row>
        <row r="71">
          <cell r="A71" t="str">
            <v>HC Dew Point (Gas)</v>
          </cell>
        </row>
        <row r="72">
          <cell r="A72" t="str">
            <v>Heat Flow</v>
          </cell>
        </row>
        <row r="73">
          <cell r="A73" t="str">
            <v>Heat Of Vapourisation</v>
          </cell>
        </row>
        <row r="74">
          <cell r="A74" t="str">
            <v>Heavy Liquid Fraction</v>
          </cell>
        </row>
        <row r="75">
          <cell r="A75" t="str">
            <v>Higher Heating Value</v>
          </cell>
        </row>
        <row r="76">
          <cell r="A76" t="str">
            <v>Higher Heating Value (Gas)</v>
          </cell>
        </row>
        <row r="77">
          <cell r="A77" t="str">
            <v>Is Energy Stream</v>
          </cell>
        </row>
        <row r="78">
          <cell r="A78" t="str">
            <v>Is Valid</v>
          </cell>
        </row>
        <row r="79">
          <cell r="A79" t="str">
            <v>Kinematic Viscosity</v>
          </cell>
        </row>
        <row r="80">
          <cell r="A80" t="str">
            <v>Light Liquid Fraction</v>
          </cell>
        </row>
        <row r="81">
          <cell r="A81" t="str">
            <v>Liq Vol Flow - Sum (Std Cond)</v>
          </cell>
        </row>
        <row r="82">
          <cell r="A82" t="str">
            <v>Liquid Fraction</v>
          </cell>
        </row>
        <row r="83">
          <cell r="A83" t="str">
            <v>Liquid Mass Density @Std Cond</v>
          </cell>
        </row>
        <row r="84">
          <cell r="A84" t="str">
            <v>Liquid Vol Flow @Std Cond</v>
          </cell>
        </row>
        <row r="85">
          <cell r="A85" t="str">
            <v>Lower Heat Value</v>
          </cell>
        </row>
        <row r="86">
          <cell r="A86" t="str">
            <v>Lower Heating Value (Gas)</v>
          </cell>
        </row>
        <row r="87">
          <cell r="A87" t="str">
            <v>Mass Cv</v>
          </cell>
        </row>
        <row r="88">
          <cell r="A88" t="str">
            <v>Mass Cv (Ent Method)</v>
          </cell>
        </row>
        <row r="89">
          <cell r="A89" t="str">
            <v>Mass Cv (Semi-Ideal)</v>
          </cell>
        </row>
        <row r="90">
          <cell r="A90" t="str">
            <v>Mass Density</v>
          </cell>
        </row>
        <row r="91">
          <cell r="A91" t="str">
            <v>Mass Density (Std Cond) (Gas)</v>
          </cell>
        </row>
        <row r="92">
          <cell r="A92" t="str">
            <v>Mass Enthalpy</v>
          </cell>
        </row>
        <row r="93">
          <cell r="A93" t="str">
            <v>Mass Entropy</v>
          </cell>
        </row>
        <row r="94">
          <cell r="A94" t="str">
            <v>Mass Flow</v>
          </cell>
        </row>
        <row r="95">
          <cell r="A95" t="str">
            <v>Mass Flow (Dry Basis)</v>
          </cell>
        </row>
        <row r="96">
          <cell r="A96" t="str">
            <v>Mass Heat Capacity</v>
          </cell>
        </row>
        <row r="97">
          <cell r="A97" t="str">
            <v>Mass Heat Of Vapourisation</v>
          </cell>
        </row>
        <row r="98">
          <cell r="A98" t="str">
            <v>Mass Higher Heating Value</v>
          </cell>
        </row>
        <row r="99">
          <cell r="A99" t="str">
            <v>Mass Lower Heating Value</v>
          </cell>
        </row>
        <row r="100">
          <cell r="A100" t="str">
            <v>Molar Density</v>
          </cell>
        </row>
        <row r="101">
          <cell r="A101" t="str">
            <v>Molar Enthalpy</v>
          </cell>
        </row>
        <row r="102">
          <cell r="A102" t="str">
            <v>Molar Entropy</v>
          </cell>
        </row>
        <row r="103">
          <cell r="A103" t="str">
            <v>Molar Flow</v>
          </cell>
        </row>
        <row r="104">
          <cell r="A104" t="str">
            <v>Molar Flow (Dry Basis)</v>
          </cell>
        </row>
        <row r="105">
          <cell r="A105" t="str">
            <v>Molar Heat Capacity</v>
          </cell>
        </row>
        <row r="106">
          <cell r="A106" t="str">
            <v>Molar Volume</v>
          </cell>
        </row>
        <row r="107">
          <cell r="A107" t="str">
            <v>Molecular Weight</v>
          </cell>
        </row>
        <row r="108">
          <cell r="A108" t="str">
            <v>Name</v>
          </cell>
        </row>
        <row r="109">
          <cell r="A109" t="str">
            <v>Notes</v>
          </cell>
        </row>
        <row r="110">
          <cell r="A110" t="str">
            <v>Partial Pressure of CO2</v>
          </cell>
        </row>
        <row r="111">
          <cell r="A111" t="str">
            <v>Partial Pressure of H2S</v>
          </cell>
        </row>
        <row r="112">
          <cell r="A112" t="str">
            <v>Phase Fraction (Mass Basis)</v>
          </cell>
        </row>
        <row r="113">
          <cell r="A113" t="str">
            <v>Phase Fraction (Molar Basis)</v>
          </cell>
        </row>
        <row r="114">
          <cell r="A114" t="str">
            <v>Phase Fraction (Vol. Basis)</v>
          </cell>
        </row>
        <row r="115">
          <cell r="A115" t="str">
            <v>Power</v>
          </cell>
        </row>
        <row r="116">
          <cell r="A116" t="str">
            <v>Property Package</v>
          </cell>
        </row>
        <row r="117">
          <cell r="A117" t="str">
            <v>Pressure</v>
          </cell>
        </row>
        <row r="118">
          <cell r="A118" t="str">
            <v>Pseudo Critical Pressure</v>
          </cell>
        </row>
        <row r="119">
          <cell r="A119" t="str">
            <v>Pseudo Critical Temperature</v>
          </cell>
        </row>
        <row r="120">
          <cell r="A120" t="str">
            <v>Pseudo Critical Volume</v>
          </cell>
        </row>
        <row r="121">
          <cell r="A121" t="str">
            <v>Reid VP at 37.8 C</v>
          </cell>
        </row>
        <row r="122">
          <cell r="A122" t="str">
            <v>RVP - API 5B1.1</v>
          </cell>
        </row>
        <row r="123">
          <cell r="A123" t="str">
            <v>RVP - API 5B1.2</v>
          </cell>
        </row>
        <row r="124">
          <cell r="A124" t="str">
            <v>RVP - ASTM D323-73/79</v>
          </cell>
        </row>
        <row r="125">
          <cell r="A125" t="str">
            <v>RVP - ASTM D323-82</v>
          </cell>
        </row>
        <row r="126">
          <cell r="A126" t="str">
            <v>RVP - ASTM D4953-91</v>
          </cell>
        </row>
        <row r="127">
          <cell r="A127" t="str">
            <v>RVP - ASTM D5191-91</v>
          </cell>
        </row>
        <row r="128">
          <cell r="A128" t="str">
            <v>SG Air</v>
          </cell>
        </row>
        <row r="129">
          <cell r="A129" t="str">
            <v>Specific Heat</v>
          </cell>
        </row>
        <row r="130">
          <cell r="A130" t="str">
            <v>Standard Ideal Liquid Mass Density</v>
          </cell>
        </row>
        <row r="131">
          <cell r="A131" t="str">
            <v>Standard Ideal Liquid Mass Density (Dry Basis)</v>
          </cell>
        </row>
        <row r="132">
          <cell r="A132" t="str">
            <v>Standard Ideal Liquid Volume Flow</v>
          </cell>
        </row>
        <row r="133">
          <cell r="A133" t="str">
            <v>Standard Ideal Liquid Volume Flow (Dry Basis)</v>
          </cell>
        </row>
        <row r="134">
          <cell r="A134" t="str">
            <v>Std Gas Flow</v>
          </cell>
        </row>
        <row r="135">
          <cell r="A135" t="str">
            <v>Surface Tension</v>
          </cell>
        </row>
        <row r="136">
          <cell r="A136" t="str">
            <v>Tagged Name</v>
          </cell>
        </row>
        <row r="137">
          <cell r="A137" t="str">
            <v>Temperature</v>
          </cell>
        </row>
        <row r="138">
          <cell r="A138" t="str">
            <v>Thermal Conductivity</v>
          </cell>
        </row>
        <row r="139">
          <cell r="A139" t="str">
            <v>True VP at 37.8 C</v>
          </cell>
        </row>
        <row r="140">
          <cell r="A140" t="str">
            <v>Type Name</v>
          </cell>
        </row>
        <row r="141">
          <cell r="A141" t="str">
            <v>Unique ID</v>
          </cell>
        </row>
        <row r="142">
          <cell r="A142" t="str">
            <v>Upstream Operation(s)</v>
          </cell>
        </row>
        <row r="143">
          <cell r="A143" t="str">
            <v>Vapour Fraction</v>
          </cell>
        </row>
        <row r="144">
          <cell r="A144" t="str">
            <v>Viscosity</v>
          </cell>
        </row>
        <row r="145">
          <cell r="A145" t="str">
            <v>Visible Type Name</v>
          </cell>
        </row>
        <row r="146">
          <cell r="A146" t="str">
            <v>Water Content In Mg/m3 (Gas)</v>
          </cell>
        </row>
        <row r="147">
          <cell r="A147" t="str">
            <v>Water Dew Point (Gas)</v>
          </cell>
        </row>
        <row r="148">
          <cell r="A148" t="str">
            <v>Watson K</v>
          </cell>
        </row>
        <row r="149">
          <cell r="A149" t="str">
            <v>Wobbe Index (Gas)</v>
          </cell>
        </row>
        <row r="150">
          <cell r="A150" t="str">
            <v>Z Factor</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7.w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3"/>
  <sheetViews>
    <sheetView showGridLines="0" tabSelected="1" view="pageBreakPreview" zoomScaleNormal="100" zoomScaleSheetLayoutView="100" workbookViewId="0">
      <selection activeCell="B1" sqref="B1:J6"/>
    </sheetView>
  </sheetViews>
  <sheetFormatPr defaultColWidth="9.140625" defaultRowHeight="12.75"/>
  <cols>
    <col min="1" max="1" width="1.140625" style="1" customWidth="1"/>
    <col min="2" max="5" width="3" style="1" customWidth="1"/>
    <col min="6" max="6" width="1.42578125" style="1" customWidth="1"/>
    <col min="7" max="9" width="3" style="1" customWidth="1"/>
    <col min="10" max="10" width="2.42578125" style="1" customWidth="1"/>
    <col min="11" max="11" width="2.140625" style="1" customWidth="1"/>
    <col min="12" max="12" width="4.140625" style="1" customWidth="1"/>
    <col min="13" max="13" width="3" style="1" customWidth="1"/>
    <col min="14" max="14" width="5" style="1" customWidth="1"/>
    <col min="15" max="15" width="3" style="1" customWidth="1"/>
    <col min="16" max="16" width="4.5703125" style="1" customWidth="1"/>
    <col min="17" max="17" width="3.140625" style="1" customWidth="1"/>
    <col min="18" max="18" width="4" style="1" customWidth="1"/>
    <col min="19" max="21" width="3" style="1" customWidth="1"/>
    <col min="22" max="22" width="6.28515625" style="1" customWidth="1"/>
    <col min="23" max="24" width="3" style="1" customWidth="1"/>
    <col min="25" max="25" width="1.85546875" style="1" customWidth="1"/>
    <col min="26" max="27" width="3" style="1" customWidth="1"/>
    <col min="28" max="28" width="1.5703125" style="1" customWidth="1"/>
    <col min="29" max="31" width="3" style="1" customWidth="1"/>
    <col min="32" max="32" width="4.7109375" style="1" customWidth="1"/>
    <col min="33" max="36" width="3" style="1" customWidth="1"/>
    <col min="37" max="37" width="2.28515625" style="1" customWidth="1"/>
    <col min="38" max="38" width="3" style="1" customWidth="1"/>
    <col min="39" max="39" width="1.7109375" style="1" customWidth="1"/>
    <col min="40" max="16384" width="9.140625" style="1"/>
  </cols>
  <sheetData>
    <row r="1" spans="1:39" ht="16.5" customHeight="1">
      <c r="A1" s="24" t="s">
        <v>5</v>
      </c>
      <c r="B1" s="207" t="s">
        <v>34</v>
      </c>
      <c r="C1" s="208"/>
      <c r="D1" s="208"/>
      <c r="E1" s="208"/>
      <c r="F1" s="208"/>
      <c r="G1" s="208"/>
      <c r="H1" s="208"/>
      <c r="I1" s="208"/>
      <c r="J1" s="209"/>
      <c r="K1" s="237" t="s">
        <v>135</v>
      </c>
      <c r="L1" s="208"/>
      <c r="M1" s="208"/>
      <c r="N1" s="208"/>
      <c r="O1" s="208"/>
      <c r="P1" s="208"/>
      <c r="Q1" s="208"/>
      <c r="R1" s="208"/>
      <c r="S1" s="208"/>
      <c r="T1" s="208"/>
      <c r="U1" s="208"/>
      <c r="V1" s="208"/>
      <c r="W1" s="208"/>
      <c r="X1" s="208"/>
      <c r="Y1" s="208"/>
      <c r="Z1" s="208"/>
      <c r="AA1" s="208"/>
      <c r="AB1" s="209"/>
      <c r="AC1" s="220"/>
      <c r="AD1" s="221"/>
      <c r="AE1" s="221"/>
      <c r="AF1" s="221"/>
      <c r="AG1" s="221"/>
      <c r="AH1" s="221"/>
      <c r="AI1" s="221"/>
      <c r="AJ1" s="221"/>
      <c r="AK1" s="221"/>
      <c r="AL1" s="222"/>
      <c r="AM1" s="25"/>
    </row>
    <row r="2" spans="1:39" ht="16.5" customHeight="1">
      <c r="A2" s="24"/>
      <c r="B2" s="210"/>
      <c r="C2" s="211"/>
      <c r="D2" s="211"/>
      <c r="E2" s="211"/>
      <c r="F2" s="211"/>
      <c r="G2" s="211"/>
      <c r="H2" s="211"/>
      <c r="I2" s="211"/>
      <c r="J2" s="212"/>
      <c r="K2" s="238"/>
      <c r="L2" s="211"/>
      <c r="M2" s="211"/>
      <c r="N2" s="211"/>
      <c r="O2" s="211"/>
      <c r="P2" s="211"/>
      <c r="Q2" s="211"/>
      <c r="R2" s="211"/>
      <c r="S2" s="211"/>
      <c r="T2" s="211"/>
      <c r="U2" s="211"/>
      <c r="V2" s="211"/>
      <c r="W2" s="211"/>
      <c r="X2" s="211"/>
      <c r="Y2" s="211"/>
      <c r="Z2" s="211"/>
      <c r="AA2" s="211"/>
      <c r="AB2" s="212"/>
      <c r="AC2" s="223"/>
      <c r="AD2" s="224"/>
      <c r="AE2" s="224"/>
      <c r="AF2" s="224"/>
      <c r="AG2" s="224"/>
      <c r="AH2" s="224"/>
      <c r="AI2" s="224"/>
      <c r="AJ2" s="224"/>
      <c r="AK2" s="224"/>
      <c r="AL2" s="225"/>
      <c r="AM2" s="25"/>
    </row>
    <row r="3" spans="1:39" ht="16.5" customHeight="1">
      <c r="A3" s="24"/>
      <c r="B3" s="210"/>
      <c r="C3" s="211"/>
      <c r="D3" s="211"/>
      <c r="E3" s="211"/>
      <c r="F3" s="211"/>
      <c r="G3" s="211"/>
      <c r="H3" s="211"/>
      <c r="I3" s="211"/>
      <c r="J3" s="212"/>
      <c r="K3" s="238"/>
      <c r="L3" s="211"/>
      <c r="M3" s="211"/>
      <c r="N3" s="211"/>
      <c r="O3" s="211"/>
      <c r="P3" s="211"/>
      <c r="Q3" s="211"/>
      <c r="R3" s="211"/>
      <c r="S3" s="211"/>
      <c r="T3" s="211"/>
      <c r="U3" s="211"/>
      <c r="V3" s="211"/>
      <c r="W3" s="211"/>
      <c r="X3" s="211"/>
      <c r="Y3" s="211"/>
      <c r="Z3" s="211"/>
      <c r="AA3" s="211"/>
      <c r="AB3" s="212"/>
      <c r="AC3" s="223"/>
      <c r="AD3" s="224"/>
      <c r="AE3" s="224"/>
      <c r="AF3" s="224"/>
      <c r="AG3" s="224"/>
      <c r="AH3" s="224"/>
      <c r="AI3" s="224"/>
      <c r="AJ3" s="224"/>
      <c r="AK3" s="224"/>
      <c r="AL3" s="225"/>
      <c r="AM3" s="25"/>
    </row>
    <row r="4" spans="1:39" ht="28.5" customHeight="1">
      <c r="A4" s="24"/>
      <c r="B4" s="210"/>
      <c r="C4" s="211"/>
      <c r="D4" s="211"/>
      <c r="E4" s="211"/>
      <c r="F4" s="211"/>
      <c r="G4" s="211"/>
      <c r="H4" s="211"/>
      <c r="I4" s="211"/>
      <c r="J4" s="212"/>
      <c r="K4" s="239"/>
      <c r="L4" s="214"/>
      <c r="M4" s="214"/>
      <c r="N4" s="214"/>
      <c r="O4" s="214"/>
      <c r="P4" s="214"/>
      <c r="Q4" s="214"/>
      <c r="R4" s="214"/>
      <c r="S4" s="214"/>
      <c r="T4" s="214"/>
      <c r="U4" s="214"/>
      <c r="V4" s="214"/>
      <c r="W4" s="214"/>
      <c r="X4" s="214"/>
      <c r="Y4" s="214"/>
      <c r="Z4" s="214"/>
      <c r="AA4" s="214"/>
      <c r="AB4" s="215"/>
      <c r="AC4" s="223"/>
      <c r="AD4" s="224"/>
      <c r="AE4" s="224"/>
      <c r="AF4" s="224"/>
      <c r="AG4" s="224"/>
      <c r="AH4" s="224"/>
      <c r="AI4" s="224"/>
      <c r="AJ4" s="224"/>
      <c r="AK4" s="224"/>
      <c r="AL4" s="225"/>
      <c r="AM4" s="25"/>
    </row>
    <row r="5" spans="1:39" ht="15" customHeight="1">
      <c r="A5" s="24"/>
      <c r="B5" s="210"/>
      <c r="C5" s="211"/>
      <c r="D5" s="211"/>
      <c r="E5" s="211"/>
      <c r="F5" s="211"/>
      <c r="G5" s="211"/>
      <c r="H5" s="211"/>
      <c r="I5" s="211"/>
      <c r="J5" s="212"/>
      <c r="K5" s="230" t="s">
        <v>257</v>
      </c>
      <c r="L5" s="231"/>
      <c r="M5" s="231"/>
      <c r="N5" s="231"/>
      <c r="O5" s="231"/>
      <c r="P5" s="231"/>
      <c r="Q5" s="231"/>
      <c r="R5" s="231"/>
      <c r="S5" s="231"/>
      <c r="T5" s="231"/>
      <c r="U5" s="231"/>
      <c r="V5" s="231"/>
      <c r="W5" s="231"/>
      <c r="X5" s="231"/>
      <c r="Y5" s="231"/>
      <c r="Z5" s="231"/>
      <c r="AA5" s="231"/>
      <c r="AB5" s="232"/>
      <c r="AC5" s="223"/>
      <c r="AD5" s="224"/>
      <c r="AE5" s="224"/>
      <c r="AF5" s="224"/>
      <c r="AG5" s="224"/>
      <c r="AH5" s="224"/>
      <c r="AI5" s="224"/>
      <c r="AJ5" s="224"/>
      <c r="AK5" s="224"/>
      <c r="AL5" s="225"/>
      <c r="AM5" s="25"/>
    </row>
    <row r="6" spans="1:39" ht="6.75" customHeight="1">
      <c r="A6" s="24"/>
      <c r="B6" s="213"/>
      <c r="C6" s="214"/>
      <c r="D6" s="214"/>
      <c r="E6" s="214"/>
      <c r="F6" s="214"/>
      <c r="G6" s="214"/>
      <c r="H6" s="214"/>
      <c r="I6" s="214"/>
      <c r="J6" s="215"/>
      <c r="K6" s="233"/>
      <c r="L6" s="234"/>
      <c r="M6" s="234"/>
      <c r="N6" s="234"/>
      <c r="O6" s="234"/>
      <c r="P6" s="234"/>
      <c r="Q6" s="234"/>
      <c r="R6" s="234"/>
      <c r="S6" s="234"/>
      <c r="T6" s="234"/>
      <c r="U6" s="234"/>
      <c r="V6" s="234"/>
      <c r="W6" s="234"/>
      <c r="X6" s="234"/>
      <c r="Y6" s="234"/>
      <c r="Z6" s="234"/>
      <c r="AA6" s="234"/>
      <c r="AB6" s="235"/>
      <c r="AC6" s="226"/>
      <c r="AD6" s="227"/>
      <c r="AE6" s="227"/>
      <c r="AF6" s="227"/>
      <c r="AG6" s="227"/>
      <c r="AH6" s="227"/>
      <c r="AI6" s="227"/>
      <c r="AJ6" s="227"/>
      <c r="AK6" s="227"/>
      <c r="AL6" s="228"/>
      <c r="AM6" s="25"/>
    </row>
    <row r="7" spans="1:39" ht="18.75" customHeight="1">
      <c r="B7" s="204" t="s">
        <v>12</v>
      </c>
      <c r="C7" s="205"/>
      <c r="D7" s="205"/>
      <c r="E7" s="205"/>
      <c r="F7" s="205"/>
      <c r="G7" s="205"/>
      <c r="H7" s="205"/>
      <c r="I7" s="205"/>
      <c r="J7" s="206"/>
      <c r="K7" s="203" t="s">
        <v>13</v>
      </c>
      <c r="L7" s="203"/>
      <c r="M7" s="203" t="s">
        <v>14</v>
      </c>
      <c r="N7" s="203"/>
      <c r="O7" s="203" t="s">
        <v>15</v>
      </c>
      <c r="P7" s="203"/>
      <c r="Q7" s="203" t="s">
        <v>16</v>
      </c>
      <c r="R7" s="203"/>
      <c r="S7" s="203" t="s">
        <v>17</v>
      </c>
      <c r="T7" s="203"/>
      <c r="U7" s="203" t="s">
        <v>18</v>
      </c>
      <c r="V7" s="203"/>
      <c r="W7" s="229" t="s">
        <v>19</v>
      </c>
      <c r="X7" s="229"/>
      <c r="Y7" s="229"/>
      <c r="Z7" s="203" t="s">
        <v>20</v>
      </c>
      <c r="AA7" s="203"/>
      <c r="AB7" s="203"/>
      <c r="AC7" s="243" t="s">
        <v>252</v>
      </c>
      <c r="AD7" s="244"/>
      <c r="AE7" s="244"/>
      <c r="AF7" s="244"/>
      <c r="AG7" s="244"/>
      <c r="AH7" s="244"/>
      <c r="AI7" s="244"/>
      <c r="AJ7" s="244"/>
      <c r="AK7" s="244"/>
      <c r="AL7" s="245"/>
      <c r="AM7" s="26"/>
    </row>
    <row r="8" spans="1:39" ht="21" customHeight="1" thickBot="1">
      <c r="A8" s="27"/>
      <c r="B8" s="200" t="s">
        <v>36</v>
      </c>
      <c r="C8" s="201"/>
      <c r="D8" s="201"/>
      <c r="E8" s="201"/>
      <c r="F8" s="201"/>
      <c r="G8" s="201"/>
      <c r="H8" s="201"/>
      <c r="I8" s="201"/>
      <c r="J8" s="202"/>
      <c r="K8" s="216" t="s">
        <v>37</v>
      </c>
      <c r="L8" s="217"/>
      <c r="M8" s="218" t="s">
        <v>133</v>
      </c>
      <c r="N8" s="219"/>
      <c r="O8" s="216" t="s">
        <v>38</v>
      </c>
      <c r="P8" s="217"/>
      <c r="Q8" s="218" t="s">
        <v>134</v>
      </c>
      <c r="R8" s="219"/>
      <c r="S8" s="216" t="s">
        <v>78</v>
      </c>
      <c r="T8" s="217"/>
      <c r="U8" s="216" t="s">
        <v>41</v>
      </c>
      <c r="V8" s="217"/>
      <c r="W8" s="240" t="s">
        <v>42</v>
      </c>
      <c r="X8" s="241"/>
      <c r="Y8" s="242"/>
      <c r="Z8" s="216" t="s">
        <v>10</v>
      </c>
      <c r="AA8" s="236"/>
      <c r="AB8" s="217"/>
      <c r="AC8" s="246"/>
      <c r="AD8" s="247"/>
      <c r="AE8" s="247"/>
      <c r="AF8" s="247"/>
      <c r="AG8" s="247"/>
      <c r="AH8" s="247"/>
      <c r="AI8" s="247"/>
      <c r="AJ8" s="247"/>
      <c r="AK8" s="247"/>
      <c r="AL8" s="248"/>
      <c r="AM8" s="26"/>
    </row>
    <row r="9" spans="1:39" ht="15" customHeight="1" thickBot="1">
      <c r="A9" s="174"/>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row>
    <row r="10" spans="1:39" ht="23.1" customHeight="1">
      <c r="A10" s="34"/>
      <c r="B10" s="194" t="s">
        <v>32</v>
      </c>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6"/>
      <c r="AM10" s="30"/>
    </row>
    <row r="11" spans="1:39" ht="23.1" customHeight="1">
      <c r="A11" s="30"/>
      <c r="B11" s="197"/>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9"/>
      <c r="AM11" s="30"/>
    </row>
    <row r="12" spans="1:39" ht="23.1" customHeight="1">
      <c r="A12" s="30"/>
      <c r="B12" s="197"/>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9"/>
      <c r="AM12" s="30"/>
    </row>
    <row r="13" spans="1:39" ht="23.1" customHeight="1">
      <c r="A13" s="30"/>
      <c r="B13" s="197"/>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9"/>
      <c r="AM13" s="30"/>
    </row>
    <row r="14" spans="1:39" ht="23.1" customHeight="1">
      <c r="A14" s="30"/>
      <c r="B14" s="197"/>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9"/>
      <c r="AM14" s="30"/>
    </row>
    <row r="15" spans="1:39" ht="23.1" customHeight="1">
      <c r="A15" s="30"/>
      <c r="B15" s="197"/>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9"/>
      <c r="AM15" s="30"/>
    </row>
    <row r="16" spans="1:39" ht="23.1" customHeight="1">
      <c r="A16" s="30"/>
      <c r="B16" s="197"/>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9"/>
      <c r="AM16" s="30"/>
    </row>
    <row r="17" spans="1:39" ht="23.1" customHeight="1">
      <c r="A17" s="30"/>
      <c r="B17" s="162" t="s">
        <v>258</v>
      </c>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4"/>
      <c r="AM17" s="30"/>
    </row>
    <row r="18" spans="1:39" ht="23.1" customHeight="1">
      <c r="A18" s="30"/>
      <c r="B18" s="165"/>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7"/>
      <c r="AM18" s="30"/>
    </row>
    <row r="19" spans="1:39" ht="23.1" customHeight="1">
      <c r="A19" s="30"/>
      <c r="B19" s="165"/>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7"/>
      <c r="AM19" s="30"/>
    </row>
    <row r="20" spans="1:39" ht="23.1" customHeight="1">
      <c r="A20" s="30"/>
      <c r="B20" s="165"/>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7"/>
      <c r="AM20" s="30"/>
    </row>
    <row r="21" spans="1:39" ht="23.1" customHeight="1">
      <c r="A21" s="31"/>
      <c r="B21" s="165"/>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7"/>
      <c r="AM21" s="5"/>
    </row>
    <row r="22" spans="1:39" ht="23.1" customHeight="1">
      <c r="A22" s="5"/>
      <c r="B22" s="165"/>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7"/>
      <c r="AM22" s="5"/>
    </row>
    <row r="23" spans="1:39" ht="23.1" customHeight="1">
      <c r="A23" s="5"/>
      <c r="B23" s="165"/>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7"/>
      <c r="AM23" s="5"/>
    </row>
    <row r="24" spans="1:39" ht="23.1" customHeight="1">
      <c r="A24" s="5"/>
      <c r="B24" s="168"/>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70"/>
      <c r="AM24" s="5"/>
    </row>
    <row r="25" spans="1:39" ht="22.5" customHeight="1">
      <c r="A25" s="5"/>
      <c r="B25" s="184"/>
      <c r="C25" s="157"/>
      <c r="D25" s="157"/>
      <c r="E25" s="157"/>
      <c r="F25" s="158"/>
      <c r="G25" s="156"/>
      <c r="H25" s="157"/>
      <c r="I25" s="157"/>
      <c r="J25" s="157"/>
      <c r="K25" s="158"/>
      <c r="L25" s="188"/>
      <c r="M25" s="189"/>
      <c r="N25" s="189"/>
      <c r="O25" s="189"/>
      <c r="P25" s="189"/>
      <c r="Q25" s="190"/>
      <c r="R25" s="156"/>
      <c r="S25" s="157"/>
      <c r="T25" s="157"/>
      <c r="U25" s="157"/>
      <c r="V25" s="158"/>
      <c r="W25" s="156"/>
      <c r="X25" s="157"/>
      <c r="Y25" s="157"/>
      <c r="Z25" s="157"/>
      <c r="AA25" s="158"/>
      <c r="AB25" s="156"/>
      <c r="AC25" s="157"/>
      <c r="AD25" s="157"/>
      <c r="AE25" s="157"/>
      <c r="AF25" s="158"/>
      <c r="AG25" s="156"/>
      <c r="AH25" s="157"/>
      <c r="AI25" s="157"/>
      <c r="AJ25" s="157"/>
      <c r="AK25" s="157"/>
      <c r="AL25" s="175"/>
      <c r="AM25" s="5"/>
    </row>
    <row r="26" spans="1:39" ht="23.1" customHeight="1">
      <c r="A26" s="5"/>
      <c r="B26" s="185"/>
      <c r="C26" s="160"/>
      <c r="D26" s="160"/>
      <c r="E26" s="160"/>
      <c r="F26" s="161"/>
      <c r="G26" s="159"/>
      <c r="H26" s="160"/>
      <c r="I26" s="160"/>
      <c r="J26" s="160"/>
      <c r="K26" s="161"/>
      <c r="L26" s="191"/>
      <c r="M26" s="192"/>
      <c r="N26" s="192"/>
      <c r="O26" s="192"/>
      <c r="P26" s="192"/>
      <c r="Q26" s="193"/>
      <c r="R26" s="159"/>
      <c r="S26" s="160"/>
      <c r="T26" s="160"/>
      <c r="U26" s="160"/>
      <c r="V26" s="161"/>
      <c r="W26" s="159"/>
      <c r="X26" s="160"/>
      <c r="Y26" s="160"/>
      <c r="Z26" s="160"/>
      <c r="AA26" s="161"/>
      <c r="AB26" s="159"/>
      <c r="AC26" s="160"/>
      <c r="AD26" s="160"/>
      <c r="AE26" s="160"/>
      <c r="AF26" s="161"/>
      <c r="AG26" s="159"/>
      <c r="AH26" s="160"/>
      <c r="AI26" s="160"/>
      <c r="AJ26" s="160"/>
      <c r="AK26" s="160"/>
      <c r="AL26" s="176"/>
      <c r="AM26" s="5"/>
    </row>
    <row r="27" spans="1:39" ht="23.1" customHeight="1">
      <c r="A27" s="5"/>
      <c r="B27" s="186"/>
      <c r="C27" s="150"/>
      <c r="D27" s="150"/>
      <c r="E27" s="150"/>
      <c r="F27" s="151"/>
      <c r="G27" s="149"/>
      <c r="H27" s="150"/>
      <c r="I27" s="150"/>
      <c r="J27" s="150"/>
      <c r="K27" s="151"/>
      <c r="L27" s="149"/>
      <c r="M27" s="150"/>
      <c r="N27" s="150"/>
      <c r="O27" s="150"/>
      <c r="P27" s="150"/>
      <c r="Q27" s="151"/>
      <c r="R27" s="177"/>
      <c r="S27" s="178"/>
      <c r="T27" s="178"/>
      <c r="U27" s="178"/>
      <c r="V27" s="179"/>
      <c r="W27" s="177"/>
      <c r="X27" s="178"/>
      <c r="Y27" s="178"/>
      <c r="Z27" s="178"/>
      <c r="AA27" s="179"/>
      <c r="AB27" s="177"/>
      <c r="AC27" s="178"/>
      <c r="AD27" s="178"/>
      <c r="AE27" s="178"/>
      <c r="AF27" s="179"/>
      <c r="AG27" s="155"/>
      <c r="AH27" s="155"/>
      <c r="AI27" s="155"/>
      <c r="AJ27" s="155"/>
      <c r="AK27" s="155"/>
      <c r="AL27" s="183"/>
      <c r="AM27" s="5"/>
    </row>
    <row r="28" spans="1:39" ht="4.5" customHeight="1">
      <c r="A28" s="5"/>
      <c r="B28" s="187"/>
      <c r="C28" s="153"/>
      <c r="D28" s="153"/>
      <c r="E28" s="153"/>
      <c r="F28" s="154"/>
      <c r="G28" s="152"/>
      <c r="H28" s="153"/>
      <c r="I28" s="153"/>
      <c r="J28" s="153"/>
      <c r="K28" s="154"/>
      <c r="L28" s="152"/>
      <c r="M28" s="153"/>
      <c r="N28" s="153"/>
      <c r="O28" s="153"/>
      <c r="P28" s="153"/>
      <c r="Q28" s="154"/>
      <c r="R28" s="180"/>
      <c r="S28" s="181"/>
      <c r="T28" s="181"/>
      <c r="U28" s="181"/>
      <c r="V28" s="182"/>
      <c r="W28" s="180"/>
      <c r="X28" s="181"/>
      <c r="Y28" s="181"/>
      <c r="Z28" s="181"/>
      <c r="AA28" s="182"/>
      <c r="AB28" s="180"/>
      <c r="AC28" s="181"/>
      <c r="AD28" s="181"/>
      <c r="AE28" s="181"/>
      <c r="AF28" s="182"/>
      <c r="AG28" s="155"/>
      <c r="AH28" s="155"/>
      <c r="AI28" s="155"/>
      <c r="AJ28" s="155"/>
      <c r="AK28" s="155"/>
      <c r="AL28" s="183"/>
      <c r="AM28" s="5"/>
    </row>
    <row r="29" spans="1:39" ht="23.1" customHeight="1">
      <c r="A29" s="5"/>
      <c r="B29" s="147" t="s">
        <v>10</v>
      </c>
      <c r="C29" s="148"/>
      <c r="D29" s="148"/>
      <c r="E29" s="148"/>
      <c r="F29" s="148"/>
      <c r="G29" s="149" t="s">
        <v>294</v>
      </c>
      <c r="H29" s="150"/>
      <c r="I29" s="150"/>
      <c r="J29" s="150"/>
      <c r="K29" s="151"/>
      <c r="L29" s="149" t="s">
        <v>270</v>
      </c>
      <c r="M29" s="150"/>
      <c r="N29" s="150"/>
      <c r="O29" s="150"/>
      <c r="P29" s="150"/>
      <c r="Q29" s="151"/>
      <c r="R29" s="155" t="s">
        <v>295</v>
      </c>
      <c r="S29" s="155"/>
      <c r="T29" s="155"/>
      <c r="U29" s="155"/>
      <c r="V29" s="155"/>
      <c r="W29" s="155" t="s">
        <v>39</v>
      </c>
      <c r="X29" s="155"/>
      <c r="Y29" s="155"/>
      <c r="Z29" s="155"/>
      <c r="AA29" s="155"/>
      <c r="AB29" s="155" t="s">
        <v>296</v>
      </c>
      <c r="AC29" s="155"/>
      <c r="AD29" s="155"/>
      <c r="AE29" s="155"/>
      <c r="AF29" s="155"/>
      <c r="AG29" s="145"/>
      <c r="AH29" s="145"/>
      <c r="AI29" s="145"/>
      <c r="AJ29" s="145"/>
      <c r="AK29" s="145"/>
      <c r="AL29" s="146"/>
      <c r="AM29" s="5"/>
    </row>
    <row r="30" spans="1:39" ht="3" customHeight="1">
      <c r="A30" s="5"/>
      <c r="B30" s="147"/>
      <c r="C30" s="148"/>
      <c r="D30" s="148"/>
      <c r="E30" s="148"/>
      <c r="F30" s="148"/>
      <c r="G30" s="152"/>
      <c r="H30" s="153"/>
      <c r="I30" s="153"/>
      <c r="J30" s="153"/>
      <c r="K30" s="154"/>
      <c r="L30" s="152"/>
      <c r="M30" s="153"/>
      <c r="N30" s="153"/>
      <c r="O30" s="153"/>
      <c r="P30" s="153"/>
      <c r="Q30" s="154"/>
      <c r="R30" s="155"/>
      <c r="S30" s="155"/>
      <c r="T30" s="155"/>
      <c r="U30" s="155"/>
      <c r="V30" s="155"/>
      <c r="W30" s="155"/>
      <c r="X30" s="155"/>
      <c r="Y30" s="155"/>
      <c r="Z30" s="155"/>
      <c r="AA30" s="155"/>
      <c r="AB30" s="155"/>
      <c r="AC30" s="155"/>
      <c r="AD30" s="155"/>
      <c r="AE30" s="155"/>
      <c r="AF30" s="155"/>
      <c r="AG30" s="145"/>
      <c r="AH30" s="145"/>
      <c r="AI30" s="145"/>
      <c r="AJ30" s="145"/>
      <c r="AK30" s="145"/>
      <c r="AL30" s="146"/>
      <c r="AM30" s="5"/>
    </row>
    <row r="31" spans="1:39" ht="23.1" customHeight="1">
      <c r="A31" s="5"/>
      <c r="B31" s="147" t="s">
        <v>9</v>
      </c>
      <c r="C31" s="148"/>
      <c r="D31" s="148"/>
      <c r="E31" s="148"/>
      <c r="F31" s="148"/>
      <c r="G31" s="149" t="s">
        <v>271</v>
      </c>
      <c r="H31" s="150"/>
      <c r="I31" s="150"/>
      <c r="J31" s="150"/>
      <c r="K31" s="151"/>
      <c r="L31" s="149" t="s">
        <v>270</v>
      </c>
      <c r="M31" s="150"/>
      <c r="N31" s="150"/>
      <c r="O31" s="150"/>
      <c r="P31" s="150"/>
      <c r="Q31" s="151"/>
      <c r="R31" s="155" t="s">
        <v>137</v>
      </c>
      <c r="S31" s="155"/>
      <c r="T31" s="155"/>
      <c r="U31" s="155"/>
      <c r="V31" s="155"/>
      <c r="W31" s="155" t="s">
        <v>39</v>
      </c>
      <c r="X31" s="155"/>
      <c r="Y31" s="155"/>
      <c r="Z31" s="155"/>
      <c r="AA31" s="155"/>
      <c r="AB31" s="173" t="s">
        <v>292</v>
      </c>
      <c r="AC31" s="173"/>
      <c r="AD31" s="173"/>
      <c r="AE31" s="173"/>
      <c r="AF31" s="173"/>
      <c r="AG31" s="145"/>
      <c r="AH31" s="145"/>
      <c r="AI31" s="145"/>
      <c r="AJ31" s="145"/>
      <c r="AK31" s="145"/>
      <c r="AL31" s="146"/>
      <c r="AM31" s="5"/>
    </row>
    <row r="32" spans="1:39" ht="5.25" customHeight="1">
      <c r="A32" s="5"/>
      <c r="B32" s="147"/>
      <c r="C32" s="148"/>
      <c r="D32" s="148"/>
      <c r="E32" s="148"/>
      <c r="F32" s="148"/>
      <c r="G32" s="152"/>
      <c r="H32" s="153"/>
      <c r="I32" s="153"/>
      <c r="J32" s="153"/>
      <c r="K32" s="154"/>
      <c r="L32" s="152"/>
      <c r="M32" s="153"/>
      <c r="N32" s="153"/>
      <c r="O32" s="153"/>
      <c r="P32" s="153"/>
      <c r="Q32" s="154"/>
      <c r="R32" s="155"/>
      <c r="S32" s="155"/>
      <c r="T32" s="155"/>
      <c r="U32" s="155"/>
      <c r="V32" s="155"/>
      <c r="W32" s="155"/>
      <c r="X32" s="155"/>
      <c r="Y32" s="155"/>
      <c r="Z32" s="155"/>
      <c r="AA32" s="155"/>
      <c r="AB32" s="173"/>
      <c r="AC32" s="173"/>
      <c r="AD32" s="173"/>
      <c r="AE32" s="173"/>
      <c r="AF32" s="173"/>
      <c r="AG32" s="145"/>
      <c r="AH32" s="145"/>
      <c r="AI32" s="145"/>
      <c r="AJ32" s="145"/>
      <c r="AK32" s="145"/>
      <c r="AL32" s="146"/>
      <c r="AM32" s="5"/>
    </row>
    <row r="33" spans="1:39" ht="20.25" customHeight="1">
      <c r="A33" s="5"/>
      <c r="B33" s="147" t="s">
        <v>8</v>
      </c>
      <c r="C33" s="148"/>
      <c r="D33" s="148"/>
      <c r="E33" s="148"/>
      <c r="F33" s="148"/>
      <c r="G33" s="149" t="s">
        <v>269</v>
      </c>
      <c r="H33" s="150"/>
      <c r="I33" s="150"/>
      <c r="J33" s="150"/>
      <c r="K33" s="151"/>
      <c r="L33" s="149" t="s">
        <v>270</v>
      </c>
      <c r="M33" s="150"/>
      <c r="N33" s="150"/>
      <c r="O33" s="150"/>
      <c r="P33" s="150"/>
      <c r="Q33" s="151"/>
      <c r="R33" s="155" t="s">
        <v>137</v>
      </c>
      <c r="S33" s="155"/>
      <c r="T33" s="155"/>
      <c r="U33" s="155"/>
      <c r="V33" s="155"/>
      <c r="W33" s="155" t="s">
        <v>39</v>
      </c>
      <c r="X33" s="155"/>
      <c r="Y33" s="155"/>
      <c r="Z33" s="155"/>
      <c r="AA33" s="155"/>
      <c r="AB33" s="155" t="s">
        <v>132</v>
      </c>
      <c r="AC33" s="155"/>
      <c r="AD33" s="155"/>
      <c r="AE33" s="155"/>
      <c r="AF33" s="155"/>
      <c r="AG33" s="145"/>
      <c r="AH33" s="145"/>
      <c r="AI33" s="145"/>
      <c r="AJ33" s="145"/>
      <c r="AK33" s="145"/>
      <c r="AL33" s="146"/>
      <c r="AM33" s="5"/>
    </row>
    <row r="34" spans="1:39" ht="4.5" customHeight="1">
      <c r="A34" s="5"/>
      <c r="B34" s="147"/>
      <c r="C34" s="148"/>
      <c r="D34" s="148"/>
      <c r="E34" s="148"/>
      <c r="F34" s="148"/>
      <c r="G34" s="152"/>
      <c r="H34" s="153"/>
      <c r="I34" s="153"/>
      <c r="J34" s="153"/>
      <c r="K34" s="154"/>
      <c r="L34" s="152"/>
      <c r="M34" s="153"/>
      <c r="N34" s="153"/>
      <c r="O34" s="153"/>
      <c r="P34" s="153"/>
      <c r="Q34" s="154"/>
      <c r="R34" s="155"/>
      <c r="S34" s="155"/>
      <c r="T34" s="155"/>
      <c r="U34" s="155"/>
      <c r="V34" s="155"/>
      <c r="W34" s="155"/>
      <c r="X34" s="155"/>
      <c r="Y34" s="155"/>
      <c r="Z34" s="155"/>
      <c r="AA34" s="155"/>
      <c r="AB34" s="155"/>
      <c r="AC34" s="155"/>
      <c r="AD34" s="155"/>
      <c r="AE34" s="155"/>
      <c r="AF34" s="155"/>
      <c r="AG34" s="145"/>
      <c r="AH34" s="145"/>
      <c r="AI34" s="145"/>
      <c r="AJ34" s="145"/>
      <c r="AK34" s="145"/>
      <c r="AL34" s="146"/>
      <c r="AM34" s="5"/>
    </row>
    <row r="35" spans="1:39" ht="20.25" customHeight="1">
      <c r="A35" s="5"/>
      <c r="B35" s="147" t="s">
        <v>7</v>
      </c>
      <c r="C35" s="148"/>
      <c r="D35" s="148"/>
      <c r="E35" s="148"/>
      <c r="F35" s="148"/>
      <c r="G35" s="149" t="s">
        <v>136</v>
      </c>
      <c r="H35" s="150"/>
      <c r="I35" s="150"/>
      <c r="J35" s="150"/>
      <c r="K35" s="151"/>
      <c r="L35" s="149" t="s">
        <v>40</v>
      </c>
      <c r="M35" s="150"/>
      <c r="N35" s="150"/>
      <c r="O35" s="150"/>
      <c r="P35" s="150"/>
      <c r="Q35" s="151"/>
      <c r="R35" s="155" t="s">
        <v>137</v>
      </c>
      <c r="S35" s="155"/>
      <c r="T35" s="155"/>
      <c r="U35" s="155"/>
      <c r="V35" s="155"/>
      <c r="W35" s="155" t="s">
        <v>39</v>
      </c>
      <c r="X35" s="155"/>
      <c r="Y35" s="155"/>
      <c r="Z35" s="155"/>
      <c r="AA35" s="155"/>
      <c r="AB35" s="155" t="s">
        <v>132</v>
      </c>
      <c r="AC35" s="155"/>
      <c r="AD35" s="155"/>
      <c r="AE35" s="155"/>
      <c r="AF35" s="155"/>
      <c r="AG35" s="145"/>
      <c r="AH35" s="145"/>
      <c r="AI35" s="145"/>
      <c r="AJ35" s="145"/>
      <c r="AK35" s="145"/>
      <c r="AL35" s="146"/>
      <c r="AM35" s="5"/>
    </row>
    <row r="36" spans="1:39" ht="4.5" customHeight="1">
      <c r="A36" s="5"/>
      <c r="B36" s="147"/>
      <c r="C36" s="148"/>
      <c r="D36" s="148"/>
      <c r="E36" s="148"/>
      <c r="F36" s="148"/>
      <c r="G36" s="152"/>
      <c r="H36" s="153"/>
      <c r="I36" s="153"/>
      <c r="J36" s="153"/>
      <c r="K36" s="154"/>
      <c r="L36" s="152"/>
      <c r="M36" s="153"/>
      <c r="N36" s="153"/>
      <c r="O36" s="153"/>
      <c r="P36" s="153"/>
      <c r="Q36" s="154"/>
      <c r="R36" s="155"/>
      <c r="S36" s="155"/>
      <c r="T36" s="155"/>
      <c r="U36" s="155"/>
      <c r="V36" s="155"/>
      <c r="W36" s="155"/>
      <c r="X36" s="155"/>
      <c r="Y36" s="155"/>
      <c r="Z36" s="155"/>
      <c r="AA36" s="155"/>
      <c r="AB36" s="155"/>
      <c r="AC36" s="155"/>
      <c r="AD36" s="155"/>
      <c r="AE36" s="155"/>
      <c r="AF36" s="155"/>
      <c r="AG36" s="145"/>
      <c r="AH36" s="145"/>
      <c r="AI36" s="145"/>
      <c r="AJ36" s="145"/>
      <c r="AK36" s="145"/>
      <c r="AL36" s="146"/>
      <c r="AM36" s="5"/>
    </row>
    <row r="37" spans="1:39" ht="20.25" customHeight="1">
      <c r="A37" s="5"/>
      <c r="B37" s="171" t="s">
        <v>0</v>
      </c>
      <c r="C37" s="172"/>
      <c r="D37" s="172"/>
      <c r="E37" s="172"/>
      <c r="F37" s="172"/>
      <c r="G37" s="156" t="s">
        <v>2</v>
      </c>
      <c r="H37" s="157"/>
      <c r="I37" s="157"/>
      <c r="J37" s="157"/>
      <c r="K37" s="158"/>
      <c r="L37" s="156" t="s">
        <v>21</v>
      </c>
      <c r="M37" s="157"/>
      <c r="N37" s="157"/>
      <c r="O37" s="157"/>
      <c r="P37" s="157"/>
      <c r="Q37" s="158"/>
      <c r="R37" s="172" t="s">
        <v>1</v>
      </c>
      <c r="S37" s="172"/>
      <c r="T37" s="172"/>
      <c r="U37" s="172"/>
      <c r="V37" s="172"/>
      <c r="W37" s="172" t="s">
        <v>3</v>
      </c>
      <c r="X37" s="172"/>
      <c r="Y37" s="172"/>
      <c r="Z37" s="172"/>
      <c r="AA37" s="172"/>
      <c r="AB37" s="172" t="s">
        <v>4</v>
      </c>
      <c r="AC37" s="172"/>
      <c r="AD37" s="172"/>
      <c r="AE37" s="172"/>
      <c r="AF37" s="172"/>
      <c r="AG37" s="172" t="s">
        <v>259</v>
      </c>
      <c r="AH37" s="172"/>
      <c r="AI37" s="172"/>
      <c r="AJ37" s="172"/>
      <c r="AK37" s="172"/>
      <c r="AL37" s="254"/>
      <c r="AM37" s="5"/>
    </row>
    <row r="38" spans="1:39" ht="4.5" customHeight="1">
      <c r="A38" s="5"/>
      <c r="B38" s="171"/>
      <c r="C38" s="172"/>
      <c r="D38" s="172"/>
      <c r="E38" s="172"/>
      <c r="F38" s="172"/>
      <c r="G38" s="159"/>
      <c r="H38" s="160"/>
      <c r="I38" s="160"/>
      <c r="J38" s="160"/>
      <c r="K38" s="161"/>
      <c r="L38" s="159"/>
      <c r="M38" s="160"/>
      <c r="N38" s="160"/>
      <c r="O38" s="160"/>
      <c r="P38" s="160"/>
      <c r="Q38" s="161"/>
      <c r="R38" s="172"/>
      <c r="S38" s="172"/>
      <c r="T38" s="172"/>
      <c r="U38" s="172"/>
      <c r="V38" s="172"/>
      <c r="W38" s="172"/>
      <c r="X38" s="172"/>
      <c r="Y38" s="172"/>
      <c r="Z38" s="172"/>
      <c r="AA38" s="172"/>
      <c r="AB38" s="172"/>
      <c r="AC38" s="172"/>
      <c r="AD38" s="172"/>
      <c r="AE38" s="172"/>
      <c r="AF38" s="172"/>
      <c r="AG38" s="172"/>
      <c r="AH38" s="172"/>
      <c r="AI38" s="172"/>
      <c r="AJ38" s="172"/>
      <c r="AK38" s="172"/>
      <c r="AL38" s="254"/>
      <c r="AM38" s="5"/>
    </row>
    <row r="39" spans="1:39" ht="23.1" customHeight="1">
      <c r="A39" s="35"/>
      <c r="B39" s="37" t="s">
        <v>291</v>
      </c>
      <c r="C39" s="38"/>
      <c r="D39" s="38"/>
      <c r="E39" s="38"/>
      <c r="F39" s="38"/>
      <c r="G39" s="38"/>
      <c r="H39" s="38"/>
      <c r="I39" s="38"/>
      <c r="J39" s="38"/>
      <c r="K39" s="38"/>
      <c r="L39" s="40" t="s">
        <v>260</v>
      </c>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9"/>
      <c r="AM39" s="32"/>
    </row>
    <row r="40" spans="1:39" s="12" customFormat="1" ht="23.1" customHeight="1">
      <c r="A40" s="36"/>
      <c r="B40" s="28" t="s">
        <v>6</v>
      </c>
      <c r="C40" s="16"/>
      <c r="D40" s="16"/>
      <c r="E40" s="252" t="s">
        <v>22</v>
      </c>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3"/>
      <c r="AM40" s="33"/>
    </row>
    <row r="41" spans="1:39" ht="23.1" customHeight="1">
      <c r="A41" s="6"/>
      <c r="B41" s="29"/>
      <c r="C41" s="17"/>
      <c r="D41" s="17"/>
      <c r="E41" s="249" t="s">
        <v>23</v>
      </c>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50"/>
      <c r="AM41" s="11"/>
    </row>
    <row r="42" spans="1:39" ht="22.5" customHeight="1">
      <c r="A42" s="6"/>
      <c r="B42" s="29"/>
      <c r="C42" s="17"/>
      <c r="D42" s="17"/>
      <c r="E42" s="249" t="s">
        <v>24</v>
      </c>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50"/>
      <c r="AM42" s="11"/>
    </row>
    <row r="43" spans="1:39" ht="22.5" customHeight="1">
      <c r="A43" s="6"/>
      <c r="B43" s="29"/>
      <c r="C43" s="17"/>
      <c r="D43" s="17"/>
      <c r="E43" s="249" t="s">
        <v>25</v>
      </c>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50"/>
      <c r="AM43" s="11"/>
    </row>
    <row r="44" spans="1:39" ht="22.5" customHeight="1">
      <c r="A44" s="6"/>
      <c r="B44" s="29"/>
      <c r="C44" s="17"/>
      <c r="D44" s="17"/>
      <c r="E44" s="249" t="s">
        <v>26</v>
      </c>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50"/>
      <c r="AM44" s="11"/>
    </row>
    <row r="45" spans="1:39" ht="22.5" customHeight="1">
      <c r="A45" s="6"/>
      <c r="B45" s="29"/>
      <c r="C45" s="17"/>
      <c r="D45" s="17"/>
      <c r="E45" s="249" t="s">
        <v>27</v>
      </c>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50"/>
      <c r="AM45" s="11"/>
    </row>
    <row r="46" spans="1:39" ht="22.5" customHeight="1">
      <c r="A46" s="6"/>
      <c r="B46" s="29"/>
      <c r="C46" s="17"/>
      <c r="D46" s="17"/>
      <c r="E46" s="249" t="s">
        <v>28</v>
      </c>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50"/>
      <c r="AM46" s="11"/>
    </row>
    <row r="47" spans="1:39" ht="22.5" customHeight="1">
      <c r="A47" s="6"/>
      <c r="B47" s="29"/>
      <c r="C47" s="17"/>
      <c r="D47" s="17"/>
      <c r="E47" s="249" t="s">
        <v>29</v>
      </c>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50"/>
      <c r="AM47" s="11"/>
    </row>
    <row r="48" spans="1:39" ht="22.5" customHeight="1">
      <c r="A48" s="6"/>
      <c r="B48" s="29"/>
      <c r="C48" s="17"/>
      <c r="D48" s="17"/>
      <c r="E48" s="249" t="s">
        <v>261</v>
      </c>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50"/>
      <c r="AM48" s="11"/>
    </row>
    <row r="49" spans="1:39" ht="22.5" customHeight="1">
      <c r="A49" s="6"/>
      <c r="B49" s="29"/>
      <c r="C49" s="17"/>
      <c r="D49" s="17"/>
      <c r="E49" s="249" t="s">
        <v>30</v>
      </c>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50"/>
      <c r="AM49" s="11"/>
    </row>
    <row r="50" spans="1:39" ht="22.5" customHeight="1">
      <c r="A50" s="6"/>
      <c r="B50" s="18"/>
      <c r="C50" s="13"/>
      <c r="D50" s="13"/>
      <c r="E50" s="13"/>
      <c r="F50" s="13"/>
      <c r="G50" s="13"/>
      <c r="H50" s="13"/>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9"/>
      <c r="AM50" s="11"/>
    </row>
    <row r="51" spans="1:39">
      <c r="B51" s="20"/>
      <c r="AL51" s="15"/>
    </row>
    <row r="52" spans="1:39" ht="13.5" thickBot="1">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3"/>
    </row>
    <row r="53" spans="1:39">
      <c r="Q53" s="251"/>
      <c r="R53" s="251"/>
      <c r="S53" s="251"/>
      <c r="T53" s="251"/>
      <c r="U53" s="251"/>
      <c r="V53" s="251"/>
      <c r="W53" s="251"/>
      <c r="X53" s="251"/>
      <c r="Y53" s="251"/>
      <c r="Z53" s="251"/>
      <c r="AA53" s="251"/>
      <c r="AB53" s="251"/>
      <c r="AC53" s="251"/>
      <c r="AD53" s="251"/>
      <c r="AE53" s="251"/>
      <c r="AF53" s="251"/>
      <c r="AG53" s="251"/>
      <c r="AH53" s="251"/>
      <c r="AI53" s="251"/>
    </row>
  </sheetData>
  <mergeCells count="89">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3622047244094499" top="0.143700787" bottom="0.143700787" header="0" footer="0"/>
  <pageSetup paperSize="9" scale="82"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5"/>
  <sheetViews>
    <sheetView showGridLines="0" view="pageBreakPreview" zoomScaleNormal="100" zoomScaleSheetLayoutView="100" workbookViewId="0">
      <selection sqref="A1:J6"/>
    </sheetView>
  </sheetViews>
  <sheetFormatPr defaultColWidth="9.140625"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0" width="5.42578125" style="1" customWidth="1"/>
    <col min="41" max="42" width="9.140625" style="1" customWidth="1"/>
    <col min="43" max="16384" width="9.140625" style="1"/>
  </cols>
  <sheetData>
    <row r="1" spans="1:40" ht="26.25" customHeight="1">
      <c r="A1" s="207" t="s">
        <v>34</v>
      </c>
      <c r="B1" s="208"/>
      <c r="C1" s="208"/>
      <c r="D1" s="208"/>
      <c r="E1" s="208"/>
      <c r="F1" s="208"/>
      <c r="G1" s="208"/>
      <c r="H1" s="208"/>
      <c r="I1" s="208"/>
      <c r="J1" s="209"/>
      <c r="K1" s="237" t="s">
        <v>135</v>
      </c>
      <c r="L1" s="208"/>
      <c r="M1" s="208"/>
      <c r="N1" s="208"/>
      <c r="O1" s="208"/>
      <c r="P1" s="208"/>
      <c r="Q1" s="208"/>
      <c r="R1" s="208"/>
      <c r="S1" s="208"/>
      <c r="T1" s="208"/>
      <c r="U1" s="208"/>
      <c r="V1" s="208"/>
      <c r="W1" s="208"/>
      <c r="X1" s="208"/>
      <c r="Y1" s="208"/>
      <c r="Z1" s="208"/>
      <c r="AA1" s="208"/>
      <c r="AB1" s="209"/>
      <c r="AC1" s="220"/>
      <c r="AD1" s="259"/>
      <c r="AE1" s="259"/>
      <c r="AF1" s="259"/>
      <c r="AG1" s="259"/>
      <c r="AH1" s="259"/>
      <c r="AI1" s="259"/>
      <c r="AJ1" s="259"/>
      <c r="AK1" s="259"/>
      <c r="AL1" s="259"/>
      <c r="AM1" s="260"/>
      <c r="AN1" s="2"/>
    </row>
    <row r="2" spans="1:40" ht="26.25" customHeight="1">
      <c r="A2" s="210"/>
      <c r="B2" s="211"/>
      <c r="C2" s="211"/>
      <c r="D2" s="211"/>
      <c r="E2" s="211"/>
      <c r="F2" s="211"/>
      <c r="G2" s="211"/>
      <c r="H2" s="211"/>
      <c r="I2" s="211"/>
      <c r="J2" s="212"/>
      <c r="K2" s="238"/>
      <c r="L2" s="211"/>
      <c r="M2" s="211"/>
      <c r="N2" s="211"/>
      <c r="O2" s="211"/>
      <c r="P2" s="211"/>
      <c r="Q2" s="211"/>
      <c r="R2" s="211"/>
      <c r="S2" s="211"/>
      <c r="T2" s="211"/>
      <c r="U2" s="211"/>
      <c r="V2" s="211"/>
      <c r="W2" s="211"/>
      <c r="X2" s="211"/>
      <c r="Y2" s="211"/>
      <c r="Z2" s="211"/>
      <c r="AA2" s="211"/>
      <c r="AB2" s="212"/>
      <c r="AC2" s="261"/>
      <c r="AD2" s="262"/>
      <c r="AE2" s="262"/>
      <c r="AF2" s="262"/>
      <c r="AG2" s="262"/>
      <c r="AH2" s="262"/>
      <c r="AI2" s="262"/>
      <c r="AJ2" s="262"/>
      <c r="AK2" s="262"/>
      <c r="AL2" s="262"/>
      <c r="AM2" s="263"/>
      <c r="AN2" s="2"/>
    </row>
    <row r="3" spans="1:40" ht="23.25" customHeight="1">
      <c r="A3" s="210"/>
      <c r="B3" s="211"/>
      <c r="C3" s="211"/>
      <c r="D3" s="211"/>
      <c r="E3" s="211"/>
      <c r="F3" s="211"/>
      <c r="G3" s="211"/>
      <c r="H3" s="211"/>
      <c r="I3" s="211"/>
      <c r="J3" s="212"/>
      <c r="K3" s="238"/>
      <c r="L3" s="211"/>
      <c r="M3" s="211"/>
      <c r="N3" s="211"/>
      <c r="O3" s="211"/>
      <c r="P3" s="211"/>
      <c r="Q3" s="211"/>
      <c r="R3" s="211"/>
      <c r="S3" s="211"/>
      <c r="T3" s="211"/>
      <c r="U3" s="211"/>
      <c r="V3" s="211"/>
      <c r="W3" s="211"/>
      <c r="X3" s="211"/>
      <c r="Y3" s="211"/>
      <c r="Z3" s="211"/>
      <c r="AA3" s="211"/>
      <c r="AB3" s="212"/>
      <c r="AC3" s="261"/>
      <c r="AD3" s="262"/>
      <c r="AE3" s="262"/>
      <c r="AF3" s="262"/>
      <c r="AG3" s="262"/>
      <c r="AH3" s="262"/>
      <c r="AI3" s="262"/>
      <c r="AJ3" s="262"/>
      <c r="AK3" s="262"/>
      <c r="AL3" s="262"/>
      <c r="AM3" s="263"/>
      <c r="AN3" s="2"/>
    </row>
    <row r="4" spans="1:40" ht="23.25" customHeight="1">
      <c r="A4" s="210"/>
      <c r="B4" s="211"/>
      <c r="C4" s="211"/>
      <c r="D4" s="211"/>
      <c r="E4" s="211"/>
      <c r="F4" s="211"/>
      <c r="G4" s="211"/>
      <c r="H4" s="211"/>
      <c r="I4" s="211"/>
      <c r="J4" s="212"/>
      <c r="K4" s="239"/>
      <c r="L4" s="214"/>
      <c r="M4" s="214"/>
      <c r="N4" s="214"/>
      <c r="O4" s="214"/>
      <c r="P4" s="214"/>
      <c r="Q4" s="214"/>
      <c r="R4" s="214"/>
      <c r="S4" s="214"/>
      <c r="T4" s="214"/>
      <c r="U4" s="214"/>
      <c r="V4" s="214"/>
      <c r="W4" s="214"/>
      <c r="X4" s="214"/>
      <c r="Y4" s="214"/>
      <c r="Z4" s="214"/>
      <c r="AA4" s="214"/>
      <c r="AB4" s="215"/>
      <c r="AC4" s="261"/>
      <c r="AD4" s="262"/>
      <c r="AE4" s="262"/>
      <c r="AF4" s="262"/>
      <c r="AG4" s="262"/>
      <c r="AH4" s="262"/>
      <c r="AI4" s="262"/>
      <c r="AJ4" s="262"/>
      <c r="AK4" s="262"/>
      <c r="AL4" s="262"/>
      <c r="AM4" s="263"/>
      <c r="AN4" s="2"/>
    </row>
    <row r="5" spans="1:40" ht="11.25" customHeight="1">
      <c r="A5" s="210"/>
      <c r="B5" s="211"/>
      <c r="C5" s="211"/>
      <c r="D5" s="211"/>
      <c r="E5" s="211"/>
      <c r="F5" s="211"/>
      <c r="G5" s="211"/>
      <c r="H5" s="211"/>
      <c r="I5" s="211"/>
      <c r="J5" s="212"/>
      <c r="K5" s="230" t="str">
        <f>Cover!K5</f>
        <v>HAZARD SOURCE LIST</v>
      </c>
      <c r="L5" s="231"/>
      <c r="M5" s="231"/>
      <c r="N5" s="231"/>
      <c r="O5" s="231"/>
      <c r="P5" s="231"/>
      <c r="Q5" s="231"/>
      <c r="R5" s="231"/>
      <c r="S5" s="231"/>
      <c r="T5" s="231"/>
      <c r="U5" s="231"/>
      <c r="V5" s="231"/>
      <c r="W5" s="231"/>
      <c r="X5" s="231"/>
      <c r="Y5" s="231"/>
      <c r="Z5" s="231"/>
      <c r="AA5" s="231"/>
      <c r="AB5" s="232"/>
      <c r="AC5" s="261"/>
      <c r="AD5" s="262"/>
      <c r="AE5" s="262"/>
      <c r="AF5" s="262"/>
      <c r="AG5" s="262"/>
      <c r="AH5" s="262"/>
      <c r="AI5" s="262"/>
      <c r="AJ5" s="262"/>
      <c r="AK5" s="262"/>
      <c r="AL5" s="262"/>
      <c r="AM5" s="263"/>
      <c r="AN5" s="2"/>
    </row>
    <row r="6" spans="1:40" ht="6.75" customHeight="1">
      <c r="A6" s="210"/>
      <c r="B6" s="211"/>
      <c r="C6" s="211"/>
      <c r="D6" s="211"/>
      <c r="E6" s="211"/>
      <c r="F6" s="211"/>
      <c r="G6" s="211"/>
      <c r="H6" s="211"/>
      <c r="I6" s="211"/>
      <c r="J6" s="212"/>
      <c r="K6" s="233"/>
      <c r="L6" s="234"/>
      <c r="M6" s="234"/>
      <c r="N6" s="234"/>
      <c r="O6" s="234"/>
      <c r="P6" s="234"/>
      <c r="Q6" s="234"/>
      <c r="R6" s="234"/>
      <c r="S6" s="234"/>
      <c r="T6" s="234"/>
      <c r="U6" s="234"/>
      <c r="V6" s="234"/>
      <c r="W6" s="234"/>
      <c r="X6" s="234"/>
      <c r="Y6" s="234"/>
      <c r="Z6" s="234"/>
      <c r="AA6" s="234"/>
      <c r="AB6" s="235"/>
      <c r="AC6" s="261"/>
      <c r="AD6" s="262"/>
      <c r="AE6" s="262"/>
      <c r="AF6" s="262"/>
      <c r="AG6" s="262"/>
      <c r="AH6" s="262"/>
      <c r="AI6" s="262"/>
      <c r="AJ6" s="262"/>
      <c r="AK6" s="262"/>
      <c r="AL6" s="262"/>
      <c r="AM6" s="263"/>
      <c r="AN6" s="2"/>
    </row>
    <row r="7" spans="1:40" ht="18" customHeight="1">
      <c r="A7" s="204" t="s">
        <v>12</v>
      </c>
      <c r="B7" s="256"/>
      <c r="C7" s="256"/>
      <c r="D7" s="256"/>
      <c r="E7" s="256"/>
      <c r="F7" s="256"/>
      <c r="G7" s="256"/>
      <c r="H7" s="256"/>
      <c r="I7" s="256"/>
      <c r="J7" s="257"/>
      <c r="K7" s="269" t="s">
        <v>13</v>
      </c>
      <c r="L7" s="203"/>
      <c r="M7" s="203" t="s">
        <v>14</v>
      </c>
      <c r="N7" s="203"/>
      <c r="O7" s="203" t="s">
        <v>15</v>
      </c>
      <c r="P7" s="203"/>
      <c r="Q7" s="203" t="s">
        <v>16</v>
      </c>
      <c r="R7" s="203"/>
      <c r="S7" s="203" t="s">
        <v>17</v>
      </c>
      <c r="T7" s="203"/>
      <c r="U7" s="203" t="s">
        <v>18</v>
      </c>
      <c r="V7" s="203"/>
      <c r="W7" s="229" t="s">
        <v>19</v>
      </c>
      <c r="X7" s="229"/>
      <c r="Y7" s="229"/>
      <c r="Z7" s="203" t="s">
        <v>20</v>
      </c>
      <c r="AA7" s="203"/>
      <c r="AB7" s="203"/>
      <c r="AC7" s="243" t="s">
        <v>253</v>
      </c>
      <c r="AD7" s="244"/>
      <c r="AE7" s="244"/>
      <c r="AF7" s="244"/>
      <c r="AG7" s="244"/>
      <c r="AH7" s="244"/>
      <c r="AI7" s="244"/>
      <c r="AJ7" s="244"/>
      <c r="AK7" s="244"/>
      <c r="AL7" s="244"/>
      <c r="AM7" s="245"/>
      <c r="AN7" s="2"/>
    </row>
    <row r="8" spans="1:40" ht="17.25" customHeight="1" thickBot="1">
      <c r="A8" s="200" t="s">
        <v>36</v>
      </c>
      <c r="B8" s="201"/>
      <c r="C8" s="201"/>
      <c r="D8" s="201"/>
      <c r="E8" s="201"/>
      <c r="F8" s="201"/>
      <c r="G8" s="201"/>
      <c r="H8" s="201"/>
      <c r="I8" s="201"/>
      <c r="J8" s="202"/>
      <c r="K8" s="216" t="s">
        <v>37</v>
      </c>
      <c r="L8" s="217"/>
      <c r="M8" s="218" t="str">
        <f>Cover!M8</f>
        <v>GCS</v>
      </c>
      <c r="N8" s="217"/>
      <c r="O8" s="216" t="s">
        <v>38</v>
      </c>
      <c r="P8" s="217"/>
      <c r="Q8" s="218" t="s">
        <v>134</v>
      </c>
      <c r="R8" s="219"/>
      <c r="S8" s="216" t="str">
        <f>Cover!S8</f>
        <v>SA</v>
      </c>
      <c r="T8" s="217"/>
      <c r="U8" s="216" t="str">
        <f>Cover!U8</f>
        <v>LI</v>
      </c>
      <c r="V8" s="217"/>
      <c r="W8" s="264" t="str">
        <f>Cover!W8</f>
        <v>0001</v>
      </c>
      <c r="X8" s="265"/>
      <c r="Y8" s="266"/>
      <c r="Z8" s="216" t="str">
        <f>Cover!Z8</f>
        <v>D03</v>
      </c>
      <c r="AA8" s="236"/>
      <c r="AB8" s="217"/>
      <c r="AC8" s="246"/>
      <c r="AD8" s="247"/>
      <c r="AE8" s="247"/>
      <c r="AF8" s="247"/>
      <c r="AG8" s="247"/>
      <c r="AH8" s="247"/>
      <c r="AI8" s="247"/>
      <c r="AJ8" s="247"/>
      <c r="AK8" s="247"/>
      <c r="AL8" s="247"/>
      <c r="AM8" s="248"/>
      <c r="AN8" s="3"/>
    </row>
    <row r="9" spans="1:40" ht="15" customHeight="1">
      <c r="A9" s="270" t="s">
        <v>31</v>
      </c>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4"/>
    </row>
    <row r="10" spans="1:40" ht="9.75" customHeight="1">
      <c r="A10" s="270"/>
      <c r="B10" s="270"/>
      <c r="C10" s="270"/>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4"/>
    </row>
    <row r="11" spans="1:40" ht="18.75" customHeight="1">
      <c r="A11" s="255" t="s">
        <v>35</v>
      </c>
      <c r="B11" s="255"/>
      <c r="C11" s="255"/>
      <c r="D11" s="255"/>
      <c r="E11" s="255" t="s">
        <v>7</v>
      </c>
      <c r="F11" s="255"/>
      <c r="G11" s="255"/>
      <c r="H11" s="255" t="s">
        <v>8</v>
      </c>
      <c r="I11" s="255"/>
      <c r="J11" s="255"/>
      <c r="K11" s="255" t="s">
        <v>9</v>
      </c>
      <c r="L11" s="255"/>
      <c r="M11" s="255"/>
      <c r="N11" s="255" t="s">
        <v>10</v>
      </c>
      <c r="O11" s="255"/>
      <c r="P11" s="255"/>
      <c r="Q11" s="255" t="s">
        <v>11</v>
      </c>
      <c r="R11" s="255"/>
      <c r="S11" s="255"/>
      <c r="T11" s="7"/>
      <c r="U11" s="255" t="s">
        <v>35</v>
      </c>
      <c r="V11" s="255"/>
      <c r="W11" s="255"/>
      <c r="X11" s="255" t="s">
        <v>7</v>
      </c>
      <c r="Y11" s="255"/>
      <c r="Z11" s="255"/>
      <c r="AA11" s="255" t="s">
        <v>8</v>
      </c>
      <c r="AB11" s="255"/>
      <c r="AC11" s="255"/>
      <c r="AD11" s="255" t="s">
        <v>9</v>
      </c>
      <c r="AE11" s="255"/>
      <c r="AF11" s="255"/>
      <c r="AG11" s="255" t="s">
        <v>10</v>
      </c>
      <c r="AH11" s="255"/>
      <c r="AI11" s="255"/>
      <c r="AJ11" s="255" t="s">
        <v>11</v>
      </c>
      <c r="AK11" s="255"/>
      <c r="AL11" s="255"/>
      <c r="AM11" s="255"/>
    </row>
    <row r="12" spans="1:40" ht="12" customHeight="1">
      <c r="A12" s="258">
        <v>1</v>
      </c>
      <c r="B12" s="258"/>
      <c r="C12" s="258"/>
      <c r="D12" s="258"/>
      <c r="E12" s="258" t="s">
        <v>33</v>
      </c>
      <c r="F12" s="258"/>
      <c r="G12" s="258"/>
      <c r="H12" s="258" t="s">
        <v>33</v>
      </c>
      <c r="I12" s="258"/>
      <c r="J12" s="258"/>
      <c r="K12" s="258" t="s">
        <v>33</v>
      </c>
      <c r="L12" s="258"/>
      <c r="M12" s="258"/>
      <c r="N12" s="258" t="s">
        <v>33</v>
      </c>
      <c r="O12" s="258"/>
      <c r="P12" s="258"/>
      <c r="Q12" s="258"/>
      <c r="R12" s="258"/>
      <c r="S12" s="258"/>
      <c r="T12" s="7"/>
      <c r="U12" s="258">
        <v>65</v>
      </c>
      <c r="V12" s="258"/>
      <c r="W12" s="258"/>
      <c r="X12" s="258"/>
      <c r="Y12" s="258"/>
      <c r="Z12" s="258"/>
      <c r="AA12" s="267"/>
      <c r="AB12" s="267"/>
      <c r="AC12" s="267"/>
      <c r="AD12" s="267"/>
      <c r="AE12" s="267"/>
      <c r="AF12" s="267"/>
      <c r="AG12" s="267"/>
      <c r="AH12" s="267"/>
      <c r="AI12" s="267"/>
      <c r="AJ12" s="255"/>
      <c r="AK12" s="255"/>
      <c r="AL12" s="255"/>
      <c r="AM12" s="255"/>
    </row>
    <row r="13" spans="1:40" ht="12" customHeight="1">
      <c r="A13" s="258">
        <v>2</v>
      </c>
      <c r="B13" s="258"/>
      <c r="C13" s="258"/>
      <c r="D13" s="258"/>
      <c r="E13" s="258" t="s">
        <v>33</v>
      </c>
      <c r="F13" s="258"/>
      <c r="G13" s="258"/>
      <c r="H13" s="258" t="s">
        <v>33</v>
      </c>
      <c r="I13" s="258"/>
      <c r="J13" s="258"/>
      <c r="K13" s="258" t="s">
        <v>33</v>
      </c>
      <c r="L13" s="258"/>
      <c r="M13" s="258"/>
      <c r="N13" s="258" t="s">
        <v>33</v>
      </c>
      <c r="O13" s="258"/>
      <c r="P13" s="258"/>
      <c r="Q13" s="258"/>
      <c r="R13" s="258"/>
      <c r="S13" s="258"/>
      <c r="T13" s="7"/>
      <c r="U13" s="258">
        <v>66</v>
      </c>
      <c r="V13" s="258"/>
      <c r="W13" s="258"/>
      <c r="X13" s="258"/>
      <c r="Y13" s="258"/>
      <c r="Z13" s="258"/>
      <c r="AA13" s="267"/>
      <c r="AB13" s="267"/>
      <c r="AC13" s="267"/>
      <c r="AD13" s="267"/>
      <c r="AE13" s="267"/>
      <c r="AF13" s="267"/>
      <c r="AG13" s="267"/>
      <c r="AH13" s="267"/>
      <c r="AI13" s="267"/>
      <c r="AJ13" s="255"/>
      <c r="AK13" s="255"/>
      <c r="AL13" s="255"/>
      <c r="AM13" s="255"/>
    </row>
    <row r="14" spans="1:40" ht="12" customHeight="1">
      <c r="A14" s="258">
        <v>3</v>
      </c>
      <c r="B14" s="258"/>
      <c r="C14" s="258"/>
      <c r="D14" s="258"/>
      <c r="E14" s="258" t="s">
        <v>33</v>
      </c>
      <c r="F14" s="258"/>
      <c r="G14" s="258"/>
      <c r="H14" s="258" t="s">
        <v>33</v>
      </c>
      <c r="I14" s="258"/>
      <c r="J14" s="258"/>
      <c r="K14" s="258" t="s">
        <v>33</v>
      </c>
      <c r="L14" s="258"/>
      <c r="M14" s="258"/>
      <c r="N14" s="258" t="s">
        <v>33</v>
      </c>
      <c r="O14" s="258"/>
      <c r="P14" s="258"/>
      <c r="Q14" s="267"/>
      <c r="R14" s="267"/>
      <c r="S14" s="267"/>
      <c r="T14" s="7"/>
      <c r="U14" s="258">
        <v>67</v>
      </c>
      <c r="V14" s="258"/>
      <c r="W14" s="258"/>
      <c r="X14" s="267"/>
      <c r="Y14" s="267"/>
      <c r="Z14" s="267"/>
      <c r="AA14" s="267"/>
      <c r="AB14" s="267"/>
      <c r="AC14" s="267"/>
      <c r="AD14" s="267"/>
      <c r="AE14" s="267"/>
      <c r="AF14" s="267"/>
      <c r="AG14" s="267"/>
      <c r="AH14" s="267"/>
      <c r="AI14" s="267"/>
      <c r="AJ14" s="255"/>
      <c r="AK14" s="255"/>
      <c r="AL14" s="255"/>
      <c r="AM14" s="255"/>
    </row>
    <row r="15" spans="1:40" ht="12" customHeight="1">
      <c r="A15" s="258">
        <v>4</v>
      </c>
      <c r="B15" s="258"/>
      <c r="C15" s="258"/>
      <c r="D15" s="258"/>
      <c r="E15" s="258" t="s">
        <v>33</v>
      </c>
      <c r="F15" s="258"/>
      <c r="G15" s="258"/>
      <c r="H15" s="258" t="s">
        <v>33</v>
      </c>
      <c r="I15" s="258"/>
      <c r="J15" s="258"/>
      <c r="K15" s="258" t="s">
        <v>33</v>
      </c>
      <c r="L15" s="258"/>
      <c r="M15" s="258"/>
      <c r="N15" s="258" t="s">
        <v>33</v>
      </c>
      <c r="O15" s="258"/>
      <c r="P15" s="258"/>
      <c r="Q15" s="267"/>
      <c r="R15" s="267"/>
      <c r="S15" s="267"/>
      <c r="T15" s="7"/>
      <c r="U15" s="258">
        <v>68</v>
      </c>
      <c r="V15" s="258"/>
      <c r="W15" s="258"/>
      <c r="X15" s="258"/>
      <c r="Y15" s="258"/>
      <c r="Z15" s="258"/>
      <c r="AA15" s="267"/>
      <c r="AB15" s="267"/>
      <c r="AC15" s="267"/>
      <c r="AD15" s="267"/>
      <c r="AE15" s="267"/>
      <c r="AF15" s="267"/>
      <c r="AG15" s="267"/>
      <c r="AH15" s="267"/>
      <c r="AI15" s="267"/>
      <c r="AJ15" s="255"/>
      <c r="AK15" s="255"/>
      <c r="AL15" s="255"/>
      <c r="AM15" s="255"/>
    </row>
    <row r="16" spans="1:40" ht="12" customHeight="1">
      <c r="A16" s="258">
        <v>5</v>
      </c>
      <c r="B16" s="258"/>
      <c r="C16" s="258"/>
      <c r="D16" s="258"/>
      <c r="E16" s="258" t="s">
        <v>33</v>
      </c>
      <c r="F16" s="258"/>
      <c r="G16" s="258"/>
      <c r="H16" s="258"/>
      <c r="I16" s="258"/>
      <c r="J16" s="258"/>
      <c r="K16" s="258" t="s">
        <v>33</v>
      </c>
      <c r="L16" s="258"/>
      <c r="M16" s="258"/>
      <c r="N16" s="258"/>
      <c r="O16" s="258"/>
      <c r="P16" s="258"/>
      <c r="Q16" s="267"/>
      <c r="R16" s="267"/>
      <c r="S16" s="267"/>
      <c r="T16" s="7"/>
      <c r="U16" s="258">
        <v>69</v>
      </c>
      <c r="V16" s="258"/>
      <c r="W16" s="258"/>
      <c r="X16" s="258"/>
      <c r="Y16" s="258"/>
      <c r="Z16" s="258"/>
      <c r="AA16" s="267"/>
      <c r="AB16" s="267"/>
      <c r="AC16" s="267"/>
      <c r="AD16" s="267"/>
      <c r="AE16" s="267"/>
      <c r="AF16" s="267"/>
      <c r="AG16" s="267"/>
      <c r="AH16" s="267"/>
      <c r="AI16" s="267"/>
      <c r="AJ16" s="255"/>
      <c r="AK16" s="255"/>
      <c r="AL16" s="255"/>
      <c r="AM16" s="255"/>
    </row>
    <row r="17" spans="1:39" ht="12" customHeight="1">
      <c r="A17" s="258">
        <v>6</v>
      </c>
      <c r="B17" s="258"/>
      <c r="C17" s="258"/>
      <c r="D17" s="258"/>
      <c r="E17" s="258"/>
      <c r="F17" s="258"/>
      <c r="G17" s="258"/>
      <c r="H17" s="258"/>
      <c r="I17" s="258"/>
      <c r="J17" s="258"/>
      <c r="K17" s="258"/>
      <c r="L17" s="258"/>
      <c r="M17" s="258"/>
      <c r="N17" s="258"/>
      <c r="O17" s="258"/>
      <c r="P17" s="258"/>
      <c r="Q17" s="267"/>
      <c r="R17" s="267"/>
      <c r="S17" s="267"/>
      <c r="T17" s="7"/>
      <c r="U17" s="258">
        <v>70</v>
      </c>
      <c r="V17" s="258"/>
      <c r="W17" s="258"/>
      <c r="X17" s="267"/>
      <c r="Y17" s="267"/>
      <c r="Z17" s="267"/>
      <c r="AA17" s="267"/>
      <c r="AB17" s="267"/>
      <c r="AC17" s="267"/>
      <c r="AD17" s="267"/>
      <c r="AE17" s="267"/>
      <c r="AF17" s="267"/>
      <c r="AG17" s="267"/>
      <c r="AH17" s="267"/>
      <c r="AI17" s="267"/>
      <c r="AJ17" s="255"/>
      <c r="AK17" s="255"/>
      <c r="AL17" s="255"/>
      <c r="AM17" s="255"/>
    </row>
    <row r="18" spans="1:39" ht="12" customHeight="1">
      <c r="A18" s="258">
        <v>7</v>
      </c>
      <c r="B18" s="258"/>
      <c r="C18" s="258"/>
      <c r="D18" s="258"/>
      <c r="E18" s="258"/>
      <c r="F18" s="258"/>
      <c r="G18" s="258"/>
      <c r="H18" s="258"/>
      <c r="I18" s="258"/>
      <c r="J18" s="258"/>
      <c r="K18" s="267"/>
      <c r="L18" s="267"/>
      <c r="M18" s="267"/>
      <c r="N18" s="258"/>
      <c r="O18" s="258"/>
      <c r="P18" s="258"/>
      <c r="Q18" s="267"/>
      <c r="R18" s="267"/>
      <c r="S18" s="267"/>
      <c r="T18" s="7"/>
      <c r="U18" s="258">
        <v>71</v>
      </c>
      <c r="V18" s="258"/>
      <c r="W18" s="258"/>
      <c r="X18" s="258"/>
      <c r="Y18" s="258"/>
      <c r="Z18" s="258"/>
      <c r="AA18" s="267"/>
      <c r="AB18" s="267"/>
      <c r="AC18" s="267"/>
      <c r="AD18" s="267"/>
      <c r="AE18" s="267"/>
      <c r="AF18" s="267"/>
      <c r="AG18" s="267"/>
      <c r="AH18" s="267"/>
      <c r="AI18" s="267"/>
      <c r="AJ18" s="255"/>
      <c r="AK18" s="255"/>
      <c r="AL18" s="255"/>
      <c r="AM18" s="255"/>
    </row>
    <row r="19" spans="1:39" ht="12" customHeight="1">
      <c r="A19" s="258">
        <v>8</v>
      </c>
      <c r="B19" s="258"/>
      <c r="C19" s="258"/>
      <c r="D19" s="258"/>
      <c r="E19" s="258"/>
      <c r="F19" s="258"/>
      <c r="G19" s="258"/>
      <c r="H19" s="258"/>
      <c r="I19" s="258"/>
      <c r="J19" s="258"/>
      <c r="K19" s="258"/>
      <c r="L19" s="258"/>
      <c r="M19" s="258"/>
      <c r="N19" s="258"/>
      <c r="O19" s="258"/>
      <c r="P19" s="258"/>
      <c r="Q19" s="267"/>
      <c r="R19" s="267"/>
      <c r="S19" s="267"/>
      <c r="T19" s="7"/>
      <c r="U19" s="258">
        <v>72</v>
      </c>
      <c r="V19" s="258"/>
      <c r="W19" s="258"/>
      <c r="X19" s="267"/>
      <c r="Y19" s="267"/>
      <c r="Z19" s="267"/>
      <c r="AA19" s="267"/>
      <c r="AB19" s="267"/>
      <c r="AC19" s="267"/>
      <c r="AD19" s="267"/>
      <c r="AE19" s="267"/>
      <c r="AF19" s="267"/>
      <c r="AG19" s="267"/>
      <c r="AH19" s="267"/>
      <c r="AI19" s="267"/>
      <c r="AJ19" s="255"/>
      <c r="AK19" s="255"/>
      <c r="AL19" s="255"/>
      <c r="AM19" s="255"/>
    </row>
    <row r="20" spans="1:39" ht="12" customHeight="1">
      <c r="A20" s="258">
        <v>9</v>
      </c>
      <c r="B20" s="258"/>
      <c r="C20" s="258"/>
      <c r="D20" s="258"/>
      <c r="E20" s="258"/>
      <c r="F20" s="258"/>
      <c r="G20" s="258"/>
      <c r="H20" s="258"/>
      <c r="I20" s="258"/>
      <c r="J20" s="258"/>
      <c r="K20" s="267"/>
      <c r="L20" s="267"/>
      <c r="M20" s="267"/>
      <c r="N20" s="267"/>
      <c r="O20" s="267"/>
      <c r="P20" s="267"/>
      <c r="Q20" s="267"/>
      <c r="R20" s="267"/>
      <c r="S20" s="267"/>
      <c r="T20" s="7"/>
      <c r="U20" s="258">
        <v>73</v>
      </c>
      <c r="V20" s="258"/>
      <c r="W20" s="258"/>
      <c r="X20" s="267"/>
      <c r="Y20" s="267"/>
      <c r="Z20" s="267"/>
      <c r="AA20" s="267"/>
      <c r="AB20" s="267"/>
      <c r="AC20" s="267"/>
      <c r="AD20" s="267"/>
      <c r="AE20" s="267"/>
      <c r="AF20" s="267"/>
      <c r="AG20" s="267"/>
      <c r="AH20" s="267"/>
      <c r="AI20" s="267"/>
      <c r="AJ20" s="255"/>
      <c r="AK20" s="255"/>
      <c r="AL20" s="255"/>
      <c r="AM20" s="255"/>
    </row>
    <row r="21" spans="1:39" ht="12" customHeight="1">
      <c r="A21" s="258">
        <v>10</v>
      </c>
      <c r="B21" s="258"/>
      <c r="C21" s="258"/>
      <c r="D21" s="258"/>
      <c r="E21" s="258"/>
      <c r="F21" s="258"/>
      <c r="G21" s="258"/>
      <c r="H21" s="258"/>
      <c r="I21" s="258"/>
      <c r="J21" s="258"/>
      <c r="K21" s="258"/>
      <c r="L21" s="258"/>
      <c r="M21" s="258"/>
      <c r="N21" s="258"/>
      <c r="O21" s="258"/>
      <c r="P21" s="258"/>
      <c r="Q21" s="267"/>
      <c r="R21" s="267"/>
      <c r="S21" s="267"/>
      <c r="T21" s="7"/>
      <c r="U21" s="258">
        <v>74</v>
      </c>
      <c r="V21" s="258"/>
      <c r="W21" s="258"/>
      <c r="X21" s="258"/>
      <c r="Y21" s="258"/>
      <c r="Z21" s="258"/>
      <c r="AA21" s="267"/>
      <c r="AB21" s="267"/>
      <c r="AC21" s="267"/>
      <c r="AD21" s="267"/>
      <c r="AE21" s="267"/>
      <c r="AF21" s="267"/>
      <c r="AG21" s="267"/>
      <c r="AH21" s="267"/>
      <c r="AI21" s="267"/>
      <c r="AJ21" s="255"/>
      <c r="AK21" s="255"/>
      <c r="AL21" s="255"/>
      <c r="AM21" s="255"/>
    </row>
    <row r="22" spans="1:39" ht="12" customHeight="1">
      <c r="A22" s="258">
        <v>11</v>
      </c>
      <c r="B22" s="258"/>
      <c r="C22" s="258"/>
      <c r="D22" s="258"/>
      <c r="E22" s="258"/>
      <c r="F22" s="258"/>
      <c r="G22" s="258"/>
      <c r="H22" s="258"/>
      <c r="I22" s="258"/>
      <c r="J22" s="258"/>
      <c r="K22" s="258"/>
      <c r="L22" s="258"/>
      <c r="M22" s="258"/>
      <c r="N22" s="258"/>
      <c r="O22" s="258"/>
      <c r="P22" s="258"/>
      <c r="Q22" s="267"/>
      <c r="R22" s="267"/>
      <c r="S22" s="267"/>
      <c r="T22" s="5"/>
      <c r="U22" s="258">
        <v>75</v>
      </c>
      <c r="V22" s="258"/>
      <c r="W22" s="258"/>
      <c r="X22" s="267"/>
      <c r="Y22" s="267"/>
      <c r="Z22" s="267"/>
      <c r="AA22" s="267"/>
      <c r="AB22" s="267"/>
      <c r="AC22" s="267"/>
      <c r="AD22" s="267"/>
      <c r="AE22" s="267"/>
      <c r="AF22" s="267"/>
      <c r="AG22" s="268"/>
      <c r="AH22" s="268"/>
      <c r="AI22" s="268"/>
      <c r="AJ22" s="255"/>
      <c r="AK22" s="255"/>
      <c r="AL22" s="255"/>
      <c r="AM22" s="255"/>
    </row>
    <row r="23" spans="1:39" ht="12" customHeight="1">
      <c r="A23" s="258">
        <v>12</v>
      </c>
      <c r="B23" s="258"/>
      <c r="C23" s="258"/>
      <c r="D23" s="258"/>
      <c r="E23" s="258"/>
      <c r="F23" s="258"/>
      <c r="G23" s="258"/>
      <c r="H23" s="258"/>
      <c r="I23" s="258"/>
      <c r="J23" s="258"/>
      <c r="K23" s="267"/>
      <c r="L23" s="267"/>
      <c r="M23" s="267"/>
      <c r="N23" s="258"/>
      <c r="O23" s="258"/>
      <c r="P23" s="258"/>
      <c r="Q23" s="267"/>
      <c r="R23" s="267"/>
      <c r="S23" s="267"/>
      <c r="T23" s="5"/>
      <c r="U23" s="258">
        <v>76</v>
      </c>
      <c r="V23" s="258"/>
      <c r="W23" s="258"/>
      <c r="X23" s="267"/>
      <c r="Y23" s="267"/>
      <c r="Z23" s="267"/>
      <c r="AA23" s="267"/>
      <c r="AB23" s="267"/>
      <c r="AC23" s="267"/>
      <c r="AD23" s="267"/>
      <c r="AE23" s="267"/>
      <c r="AF23" s="267"/>
      <c r="AG23" s="267"/>
      <c r="AH23" s="267"/>
      <c r="AI23" s="267"/>
      <c r="AJ23" s="255"/>
      <c r="AK23" s="255"/>
      <c r="AL23" s="255"/>
      <c r="AM23" s="255"/>
    </row>
    <row r="24" spans="1:39" ht="12" customHeight="1">
      <c r="A24" s="258">
        <v>13</v>
      </c>
      <c r="B24" s="258"/>
      <c r="C24" s="258"/>
      <c r="D24" s="258"/>
      <c r="E24" s="258"/>
      <c r="F24" s="258"/>
      <c r="G24" s="258"/>
      <c r="H24" s="258"/>
      <c r="I24" s="258"/>
      <c r="J24" s="258"/>
      <c r="K24" s="267"/>
      <c r="L24" s="267"/>
      <c r="M24" s="267"/>
      <c r="N24" s="258"/>
      <c r="O24" s="258"/>
      <c r="P24" s="258"/>
      <c r="Q24" s="267"/>
      <c r="R24" s="267"/>
      <c r="S24" s="267"/>
      <c r="T24" s="5"/>
      <c r="U24" s="258">
        <v>77</v>
      </c>
      <c r="V24" s="258"/>
      <c r="W24" s="258"/>
      <c r="X24" s="267"/>
      <c r="Y24" s="267"/>
      <c r="Z24" s="267"/>
      <c r="AA24" s="267"/>
      <c r="AB24" s="267"/>
      <c r="AC24" s="267"/>
      <c r="AD24" s="267"/>
      <c r="AE24" s="267"/>
      <c r="AF24" s="267"/>
      <c r="AG24" s="267"/>
      <c r="AH24" s="267"/>
      <c r="AI24" s="267"/>
      <c r="AJ24" s="255"/>
      <c r="AK24" s="255"/>
      <c r="AL24" s="255"/>
      <c r="AM24" s="255"/>
    </row>
    <row r="25" spans="1:39" ht="12" customHeight="1">
      <c r="A25" s="258">
        <v>14</v>
      </c>
      <c r="B25" s="258"/>
      <c r="C25" s="258"/>
      <c r="D25" s="258"/>
      <c r="E25" s="258"/>
      <c r="F25" s="258"/>
      <c r="G25" s="258"/>
      <c r="H25" s="258"/>
      <c r="I25" s="258"/>
      <c r="J25" s="258"/>
      <c r="K25" s="267"/>
      <c r="L25" s="267"/>
      <c r="M25" s="267"/>
      <c r="N25" s="267"/>
      <c r="O25" s="267"/>
      <c r="P25" s="267"/>
      <c r="Q25" s="267"/>
      <c r="R25" s="267"/>
      <c r="S25" s="267"/>
      <c r="T25" s="5"/>
      <c r="U25" s="258">
        <v>78</v>
      </c>
      <c r="V25" s="258"/>
      <c r="W25" s="258"/>
      <c r="X25" s="267"/>
      <c r="Y25" s="267"/>
      <c r="Z25" s="267"/>
      <c r="AA25" s="267"/>
      <c r="AB25" s="267"/>
      <c r="AC25" s="267"/>
      <c r="AD25" s="267"/>
      <c r="AE25" s="267"/>
      <c r="AF25" s="267"/>
      <c r="AG25" s="267"/>
      <c r="AH25" s="267"/>
      <c r="AI25" s="267"/>
      <c r="AJ25" s="255"/>
      <c r="AK25" s="255"/>
      <c r="AL25" s="255"/>
      <c r="AM25" s="255"/>
    </row>
    <row r="26" spans="1:39" ht="12" customHeight="1">
      <c r="A26" s="258">
        <v>15</v>
      </c>
      <c r="B26" s="258"/>
      <c r="C26" s="258"/>
      <c r="D26" s="258"/>
      <c r="E26" s="258"/>
      <c r="F26" s="258"/>
      <c r="G26" s="258"/>
      <c r="H26" s="258"/>
      <c r="I26" s="258"/>
      <c r="J26" s="258"/>
      <c r="K26" s="258"/>
      <c r="L26" s="258"/>
      <c r="M26" s="258"/>
      <c r="N26" s="258"/>
      <c r="O26" s="258"/>
      <c r="P26" s="258"/>
      <c r="Q26" s="267"/>
      <c r="R26" s="267"/>
      <c r="S26" s="267"/>
      <c r="T26" s="5"/>
      <c r="U26" s="258">
        <v>79</v>
      </c>
      <c r="V26" s="258"/>
      <c r="W26" s="258"/>
      <c r="X26" s="258"/>
      <c r="Y26" s="258"/>
      <c r="Z26" s="258"/>
      <c r="AA26" s="267"/>
      <c r="AB26" s="267"/>
      <c r="AC26" s="267"/>
      <c r="AD26" s="267"/>
      <c r="AE26" s="267"/>
      <c r="AF26" s="267"/>
      <c r="AG26" s="267"/>
      <c r="AH26" s="267"/>
      <c r="AI26" s="267"/>
      <c r="AJ26" s="255"/>
      <c r="AK26" s="255"/>
      <c r="AL26" s="255"/>
      <c r="AM26" s="255"/>
    </row>
    <row r="27" spans="1:39" ht="12" customHeight="1">
      <c r="A27" s="271">
        <v>16</v>
      </c>
      <c r="B27" s="272"/>
      <c r="C27" s="272"/>
      <c r="D27" s="273"/>
      <c r="E27" s="258"/>
      <c r="F27" s="258"/>
      <c r="G27" s="258"/>
      <c r="H27" s="258"/>
      <c r="I27" s="258"/>
      <c r="J27" s="258"/>
      <c r="K27" s="267"/>
      <c r="L27" s="267"/>
      <c r="M27" s="267"/>
      <c r="N27" s="258"/>
      <c r="O27" s="258"/>
      <c r="P27" s="258"/>
      <c r="Q27" s="267"/>
      <c r="R27" s="267"/>
      <c r="S27" s="267"/>
      <c r="T27" s="5"/>
      <c r="U27" s="258">
        <v>80</v>
      </c>
      <c r="V27" s="258"/>
      <c r="W27" s="258"/>
      <c r="X27" s="267"/>
      <c r="Y27" s="267"/>
      <c r="Z27" s="267"/>
      <c r="AA27" s="267"/>
      <c r="AB27" s="267"/>
      <c r="AC27" s="267"/>
      <c r="AD27" s="267"/>
      <c r="AE27" s="267"/>
      <c r="AF27" s="267"/>
      <c r="AG27" s="267"/>
      <c r="AH27" s="267"/>
      <c r="AI27" s="267"/>
      <c r="AJ27" s="255"/>
      <c r="AK27" s="255"/>
      <c r="AL27" s="255"/>
      <c r="AM27" s="255"/>
    </row>
    <row r="28" spans="1:39" ht="12" customHeight="1">
      <c r="A28" s="258">
        <v>17</v>
      </c>
      <c r="B28" s="258"/>
      <c r="C28" s="258"/>
      <c r="D28" s="258"/>
      <c r="E28" s="258"/>
      <c r="F28" s="258"/>
      <c r="G28" s="258"/>
      <c r="H28" s="258"/>
      <c r="I28" s="258"/>
      <c r="J28" s="258"/>
      <c r="K28" s="267"/>
      <c r="L28" s="267"/>
      <c r="M28" s="267"/>
      <c r="N28" s="258"/>
      <c r="O28" s="258"/>
      <c r="P28" s="258"/>
      <c r="Q28" s="267"/>
      <c r="R28" s="267"/>
      <c r="S28" s="267"/>
      <c r="T28" s="5"/>
      <c r="U28" s="258">
        <v>81</v>
      </c>
      <c r="V28" s="258"/>
      <c r="W28" s="258"/>
      <c r="X28" s="267"/>
      <c r="Y28" s="267"/>
      <c r="Z28" s="267"/>
      <c r="AA28" s="267"/>
      <c r="AB28" s="267"/>
      <c r="AC28" s="267"/>
      <c r="AD28" s="267"/>
      <c r="AE28" s="267"/>
      <c r="AF28" s="267"/>
      <c r="AG28" s="267"/>
      <c r="AH28" s="267"/>
      <c r="AI28" s="267"/>
      <c r="AJ28" s="255"/>
      <c r="AK28" s="255"/>
      <c r="AL28" s="255"/>
      <c r="AM28" s="255"/>
    </row>
    <row r="29" spans="1:39" ht="12" customHeight="1">
      <c r="A29" s="258">
        <v>18</v>
      </c>
      <c r="B29" s="258"/>
      <c r="C29" s="258"/>
      <c r="D29" s="258"/>
      <c r="E29" s="258"/>
      <c r="F29" s="258"/>
      <c r="G29" s="258"/>
      <c r="H29" s="258"/>
      <c r="I29" s="258"/>
      <c r="J29" s="258"/>
      <c r="K29" s="258"/>
      <c r="L29" s="258"/>
      <c r="M29" s="258"/>
      <c r="N29" s="258"/>
      <c r="O29" s="258"/>
      <c r="P29" s="258"/>
      <c r="Q29" s="267"/>
      <c r="R29" s="267"/>
      <c r="S29" s="267"/>
      <c r="T29" s="5"/>
      <c r="U29" s="258">
        <v>82</v>
      </c>
      <c r="V29" s="258"/>
      <c r="W29" s="258"/>
      <c r="X29" s="267"/>
      <c r="Y29" s="267"/>
      <c r="Z29" s="267"/>
      <c r="AA29" s="267"/>
      <c r="AB29" s="267"/>
      <c r="AC29" s="267"/>
      <c r="AD29" s="267"/>
      <c r="AE29" s="267"/>
      <c r="AF29" s="267"/>
      <c r="AG29" s="267"/>
      <c r="AH29" s="267"/>
      <c r="AI29" s="267"/>
      <c r="AJ29" s="255"/>
      <c r="AK29" s="255"/>
      <c r="AL29" s="255"/>
      <c r="AM29" s="255"/>
    </row>
    <row r="30" spans="1:39" ht="12" customHeight="1">
      <c r="A30" s="258">
        <v>19</v>
      </c>
      <c r="B30" s="258"/>
      <c r="C30" s="258"/>
      <c r="D30" s="258"/>
      <c r="E30" s="258"/>
      <c r="F30" s="258"/>
      <c r="G30" s="258"/>
      <c r="H30" s="258"/>
      <c r="I30" s="258"/>
      <c r="J30" s="258"/>
      <c r="K30" s="267"/>
      <c r="L30" s="267"/>
      <c r="M30" s="267"/>
      <c r="N30" s="267"/>
      <c r="O30" s="267"/>
      <c r="P30" s="267"/>
      <c r="Q30" s="267"/>
      <c r="R30" s="267"/>
      <c r="S30" s="267"/>
      <c r="T30" s="5"/>
      <c r="U30" s="258">
        <v>83</v>
      </c>
      <c r="V30" s="258"/>
      <c r="W30" s="258"/>
      <c r="X30" s="267"/>
      <c r="Y30" s="267"/>
      <c r="Z30" s="267"/>
      <c r="AA30" s="267"/>
      <c r="AB30" s="267"/>
      <c r="AC30" s="267"/>
      <c r="AD30" s="267"/>
      <c r="AE30" s="267"/>
      <c r="AF30" s="267"/>
      <c r="AG30" s="267"/>
      <c r="AH30" s="267"/>
      <c r="AI30" s="267"/>
      <c r="AJ30" s="255"/>
      <c r="AK30" s="255"/>
      <c r="AL30" s="255"/>
      <c r="AM30" s="255"/>
    </row>
    <row r="31" spans="1:39" ht="12" customHeight="1">
      <c r="A31" s="258">
        <v>20</v>
      </c>
      <c r="B31" s="258"/>
      <c r="C31" s="258"/>
      <c r="D31" s="258"/>
      <c r="E31" s="267"/>
      <c r="F31" s="267"/>
      <c r="G31" s="267"/>
      <c r="H31" s="267"/>
      <c r="I31" s="267"/>
      <c r="J31" s="267"/>
      <c r="K31" s="267"/>
      <c r="L31" s="267"/>
      <c r="M31" s="267"/>
      <c r="N31" s="258"/>
      <c r="O31" s="258"/>
      <c r="P31" s="258"/>
      <c r="Q31" s="267"/>
      <c r="R31" s="267"/>
      <c r="S31" s="267"/>
      <c r="T31" s="5"/>
      <c r="U31" s="258">
        <v>84</v>
      </c>
      <c r="V31" s="258"/>
      <c r="W31" s="258"/>
      <c r="X31" s="258"/>
      <c r="Y31" s="258"/>
      <c r="Z31" s="258"/>
      <c r="AA31" s="267"/>
      <c r="AB31" s="267"/>
      <c r="AC31" s="267"/>
      <c r="AD31" s="267"/>
      <c r="AE31" s="267"/>
      <c r="AF31" s="267"/>
      <c r="AG31" s="267"/>
      <c r="AH31" s="267"/>
      <c r="AI31" s="267"/>
      <c r="AJ31" s="255"/>
      <c r="AK31" s="255"/>
      <c r="AL31" s="255"/>
      <c r="AM31" s="255"/>
    </row>
    <row r="32" spans="1:39" ht="12" customHeight="1">
      <c r="A32" s="258">
        <v>21</v>
      </c>
      <c r="B32" s="258"/>
      <c r="C32" s="258"/>
      <c r="D32" s="258"/>
      <c r="E32" s="267"/>
      <c r="F32" s="267"/>
      <c r="G32" s="267"/>
      <c r="H32" s="267"/>
      <c r="I32" s="267"/>
      <c r="J32" s="267"/>
      <c r="K32" s="267"/>
      <c r="L32" s="267"/>
      <c r="M32" s="267"/>
      <c r="N32" s="258"/>
      <c r="O32" s="258"/>
      <c r="P32" s="258"/>
      <c r="Q32" s="267"/>
      <c r="R32" s="267"/>
      <c r="S32" s="267"/>
      <c r="T32" s="5"/>
      <c r="U32" s="258">
        <v>85</v>
      </c>
      <c r="V32" s="258"/>
      <c r="W32" s="258"/>
      <c r="X32" s="267"/>
      <c r="Y32" s="267"/>
      <c r="Z32" s="267"/>
      <c r="AA32" s="267"/>
      <c r="AB32" s="267"/>
      <c r="AC32" s="267"/>
      <c r="AD32" s="267"/>
      <c r="AE32" s="267"/>
      <c r="AF32" s="267"/>
      <c r="AG32" s="267"/>
      <c r="AH32" s="267"/>
      <c r="AI32" s="267"/>
      <c r="AJ32" s="255"/>
      <c r="AK32" s="255"/>
      <c r="AL32" s="255"/>
      <c r="AM32" s="255"/>
    </row>
    <row r="33" spans="1:39" ht="12" customHeight="1">
      <c r="A33" s="258">
        <v>22</v>
      </c>
      <c r="B33" s="258"/>
      <c r="C33" s="258"/>
      <c r="D33" s="258"/>
      <c r="E33" s="267"/>
      <c r="F33" s="267"/>
      <c r="G33" s="267"/>
      <c r="H33" s="267"/>
      <c r="I33" s="267"/>
      <c r="J33" s="267"/>
      <c r="K33" s="267"/>
      <c r="L33" s="267"/>
      <c r="M33" s="267"/>
      <c r="N33" s="258"/>
      <c r="O33" s="258"/>
      <c r="P33" s="258"/>
      <c r="Q33" s="267"/>
      <c r="R33" s="267"/>
      <c r="S33" s="267"/>
      <c r="T33" s="9"/>
      <c r="U33" s="258">
        <v>86</v>
      </c>
      <c r="V33" s="258"/>
      <c r="W33" s="258"/>
      <c r="X33" s="258"/>
      <c r="Y33" s="258"/>
      <c r="Z33" s="258"/>
      <c r="AA33" s="267"/>
      <c r="AB33" s="267"/>
      <c r="AC33" s="267"/>
      <c r="AD33" s="267"/>
      <c r="AE33" s="267"/>
      <c r="AF33" s="267"/>
      <c r="AG33" s="267"/>
      <c r="AH33" s="267"/>
      <c r="AI33" s="267"/>
      <c r="AJ33" s="255"/>
      <c r="AK33" s="255"/>
      <c r="AL33" s="255"/>
      <c r="AM33" s="255"/>
    </row>
    <row r="34" spans="1:39" ht="12" customHeight="1">
      <c r="A34" s="258">
        <v>23</v>
      </c>
      <c r="B34" s="258"/>
      <c r="C34" s="258"/>
      <c r="D34" s="258"/>
      <c r="E34" s="267"/>
      <c r="F34" s="267"/>
      <c r="G34" s="267"/>
      <c r="H34" s="267"/>
      <c r="I34" s="267"/>
      <c r="J34" s="267"/>
      <c r="K34" s="267"/>
      <c r="L34" s="267"/>
      <c r="M34" s="267"/>
      <c r="N34" s="258"/>
      <c r="O34" s="258"/>
      <c r="P34" s="258"/>
      <c r="Q34" s="267"/>
      <c r="R34" s="267"/>
      <c r="S34" s="267"/>
      <c r="T34" s="6"/>
      <c r="U34" s="258">
        <v>87</v>
      </c>
      <c r="V34" s="258"/>
      <c r="W34" s="258"/>
      <c r="X34" s="267"/>
      <c r="Y34" s="267"/>
      <c r="Z34" s="267"/>
      <c r="AA34" s="267"/>
      <c r="AB34" s="267"/>
      <c r="AC34" s="267"/>
      <c r="AD34" s="267"/>
      <c r="AE34" s="267"/>
      <c r="AF34" s="267"/>
      <c r="AG34" s="267"/>
      <c r="AH34" s="267"/>
      <c r="AI34" s="267"/>
      <c r="AJ34" s="255"/>
      <c r="AK34" s="255"/>
      <c r="AL34" s="255"/>
      <c r="AM34" s="255"/>
    </row>
    <row r="35" spans="1:39" ht="12" customHeight="1">
      <c r="A35" s="258">
        <v>24</v>
      </c>
      <c r="B35" s="258"/>
      <c r="C35" s="258"/>
      <c r="D35" s="258"/>
      <c r="E35" s="267"/>
      <c r="F35" s="267"/>
      <c r="G35" s="267"/>
      <c r="H35" s="267"/>
      <c r="I35" s="267"/>
      <c r="J35" s="267"/>
      <c r="K35" s="267"/>
      <c r="L35" s="267"/>
      <c r="M35" s="267"/>
      <c r="N35" s="258"/>
      <c r="O35" s="258"/>
      <c r="P35" s="258"/>
      <c r="Q35" s="267"/>
      <c r="R35" s="267"/>
      <c r="S35" s="267"/>
      <c r="T35" s="6"/>
      <c r="U35" s="258">
        <v>88</v>
      </c>
      <c r="V35" s="258"/>
      <c r="W35" s="258"/>
      <c r="X35" s="267"/>
      <c r="Y35" s="267"/>
      <c r="Z35" s="267"/>
      <c r="AA35" s="267"/>
      <c r="AB35" s="267"/>
      <c r="AC35" s="267"/>
      <c r="AD35" s="267"/>
      <c r="AE35" s="267"/>
      <c r="AF35" s="267"/>
      <c r="AG35" s="267"/>
      <c r="AH35" s="267"/>
      <c r="AI35" s="267"/>
      <c r="AJ35" s="255"/>
      <c r="AK35" s="255"/>
      <c r="AL35" s="255"/>
      <c r="AM35" s="255"/>
    </row>
    <row r="36" spans="1:39" ht="12" customHeight="1">
      <c r="A36" s="258">
        <v>25</v>
      </c>
      <c r="B36" s="258"/>
      <c r="C36" s="258"/>
      <c r="D36" s="258"/>
      <c r="E36" s="267"/>
      <c r="F36" s="267"/>
      <c r="G36" s="267"/>
      <c r="H36" s="267"/>
      <c r="I36" s="267"/>
      <c r="J36" s="267"/>
      <c r="K36" s="267"/>
      <c r="L36" s="267"/>
      <c r="M36" s="267"/>
      <c r="N36" s="267"/>
      <c r="O36" s="267"/>
      <c r="P36" s="267"/>
      <c r="Q36" s="267"/>
      <c r="R36" s="267"/>
      <c r="S36" s="267"/>
      <c r="T36" s="6"/>
      <c r="U36" s="258">
        <v>89</v>
      </c>
      <c r="V36" s="258"/>
      <c r="W36" s="258"/>
      <c r="X36" s="267"/>
      <c r="Y36" s="267"/>
      <c r="Z36" s="267"/>
      <c r="AA36" s="267"/>
      <c r="AB36" s="267"/>
      <c r="AC36" s="267"/>
      <c r="AD36" s="267"/>
      <c r="AE36" s="267"/>
      <c r="AF36" s="267"/>
      <c r="AG36" s="267"/>
      <c r="AH36" s="267"/>
      <c r="AI36" s="267"/>
      <c r="AJ36" s="255"/>
      <c r="AK36" s="255"/>
      <c r="AL36" s="255"/>
      <c r="AM36" s="255"/>
    </row>
    <row r="37" spans="1:39" ht="12" customHeight="1">
      <c r="A37" s="258">
        <v>26</v>
      </c>
      <c r="B37" s="258"/>
      <c r="C37" s="258"/>
      <c r="D37" s="258"/>
      <c r="E37" s="267"/>
      <c r="F37" s="267"/>
      <c r="G37" s="267"/>
      <c r="H37" s="267"/>
      <c r="I37" s="267"/>
      <c r="J37" s="267"/>
      <c r="K37" s="267"/>
      <c r="L37" s="267"/>
      <c r="M37" s="267"/>
      <c r="N37" s="267"/>
      <c r="O37" s="267"/>
      <c r="P37" s="267"/>
      <c r="Q37" s="267"/>
      <c r="R37" s="267"/>
      <c r="S37" s="267"/>
      <c r="T37" s="6"/>
      <c r="U37" s="258">
        <v>90</v>
      </c>
      <c r="V37" s="258"/>
      <c r="W37" s="258"/>
      <c r="X37" s="267"/>
      <c r="Y37" s="267"/>
      <c r="Z37" s="267"/>
      <c r="AA37" s="267"/>
      <c r="AB37" s="267"/>
      <c r="AC37" s="267"/>
      <c r="AD37" s="267"/>
      <c r="AE37" s="267"/>
      <c r="AF37" s="267"/>
      <c r="AG37" s="267"/>
      <c r="AH37" s="267"/>
      <c r="AI37" s="267"/>
      <c r="AJ37" s="255"/>
      <c r="AK37" s="255"/>
      <c r="AL37" s="255"/>
      <c r="AM37" s="255"/>
    </row>
    <row r="38" spans="1:39" ht="12" customHeight="1">
      <c r="A38" s="258">
        <v>27</v>
      </c>
      <c r="B38" s="258"/>
      <c r="C38" s="258"/>
      <c r="D38" s="258"/>
      <c r="E38" s="267"/>
      <c r="F38" s="267"/>
      <c r="G38" s="267"/>
      <c r="H38" s="267"/>
      <c r="I38" s="267"/>
      <c r="J38" s="267"/>
      <c r="K38" s="267"/>
      <c r="L38" s="267"/>
      <c r="M38" s="267"/>
      <c r="N38" s="267"/>
      <c r="O38" s="267"/>
      <c r="P38" s="267"/>
      <c r="Q38" s="267"/>
      <c r="R38" s="267"/>
      <c r="S38" s="267"/>
      <c r="T38" s="10"/>
      <c r="U38" s="258">
        <v>91</v>
      </c>
      <c r="V38" s="258"/>
      <c r="W38" s="258"/>
      <c r="X38" s="267"/>
      <c r="Y38" s="267"/>
      <c r="Z38" s="267"/>
      <c r="AA38" s="267"/>
      <c r="AB38" s="267"/>
      <c r="AC38" s="267"/>
      <c r="AD38" s="267"/>
      <c r="AE38" s="267"/>
      <c r="AF38" s="267"/>
      <c r="AG38" s="267"/>
      <c r="AH38" s="267"/>
      <c r="AI38" s="267"/>
      <c r="AJ38" s="255"/>
      <c r="AK38" s="255"/>
      <c r="AL38" s="255"/>
      <c r="AM38" s="255"/>
    </row>
    <row r="39" spans="1:39" ht="12" customHeight="1">
      <c r="A39" s="258">
        <v>28</v>
      </c>
      <c r="B39" s="258"/>
      <c r="C39" s="258"/>
      <c r="D39" s="258"/>
      <c r="E39" s="267"/>
      <c r="F39" s="267"/>
      <c r="G39" s="267"/>
      <c r="H39" s="267"/>
      <c r="I39" s="267"/>
      <c r="J39" s="267"/>
      <c r="K39" s="267"/>
      <c r="L39" s="267"/>
      <c r="M39" s="267"/>
      <c r="N39" s="267"/>
      <c r="O39" s="267"/>
      <c r="P39" s="267"/>
      <c r="Q39" s="267"/>
      <c r="R39" s="267"/>
      <c r="S39" s="267"/>
      <c r="T39" s="8"/>
      <c r="U39" s="258">
        <v>92</v>
      </c>
      <c r="V39" s="258"/>
      <c r="W39" s="258"/>
      <c r="X39" s="267"/>
      <c r="Y39" s="267"/>
      <c r="Z39" s="267"/>
      <c r="AA39" s="267"/>
      <c r="AB39" s="267"/>
      <c r="AC39" s="267"/>
      <c r="AD39" s="267"/>
      <c r="AE39" s="267"/>
      <c r="AF39" s="267"/>
      <c r="AG39" s="267"/>
      <c r="AH39" s="267"/>
      <c r="AI39" s="267"/>
      <c r="AJ39" s="255"/>
      <c r="AK39" s="255"/>
      <c r="AL39" s="255"/>
      <c r="AM39" s="255"/>
    </row>
    <row r="40" spans="1:39" ht="12" customHeight="1">
      <c r="A40" s="258">
        <v>29</v>
      </c>
      <c r="B40" s="258"/>
      <c r="C40" s="258"/>
      <c r="D40" s="258"/>
      <c r="E40" s="267"/>
      <c r="F40" s="267"/>
      <c r="G40" s="267"/>
      <c r="H40" s="267"/>
      <c r="I40" s="267"/>
      <c r="J40" s="267"/>
      <c r="K40" s="267"/>
      <c r="L40" s="267"/>
      <c r="M40" s="267"/>
      <c r="N40" s="267"/>
      <c r="O40" s="267"/>
      <c r="P40" s="267"/>
      <c r="Q40" s="267"/>
      <c r="R40" s="267"/>
      <c r="S40" s="267"/>
      <c r="T40" s="8"/>
      <c r="U40" s="258">
        <v>93</v>
      </c>
      <c r="V40" s="258"/>
      <c r="W40" s="258"/>
      <c r="X40" s="267"/>
      <c r="Y40" s="267"/>
      <c r="Z40" s="267"/>
      <c r="AA40" s="267"/>
      <c r="AB40" s="267"/>
      <c r="AC40" s="267"/>
      <c r="AD40" s="267"/>
      <c r="AE40" s="267"/>
      <c r="AF40" s="267"/>
      <c r="AG40" s="267"/>
      <c r="AH40" s="267"/>
      <c r="AI40" s="267"/>
      <c r="AJ40" s="255"/>
      <c r="AK40" s="255"/>
      <c r="AL40" s="255"/>
      <c r="AM40" s="255"/>
    </row>
    <row r="41" spans="1:39" ht="12" customHeight="1">
      <c r="A41" s="258">
        <v>30</v>
      </c>
      <c r="B41" s="258"/>
      <c r="C41" s="258"/>
      <c r="D41" s="258"/>
      <c r="E41" s="267"/>
      <c r="F41" s="267"/>
      <c r="G41" s="267"/>
      <c r="H41" s="267"/>
      <c r="I41" s="267"/>
      <c r="J41" s="267"/>
      <c r="K41" s="267"/>
      <c r="L41" s="267"/>
      <c r="M41" s="267"/>
      <c r="N41" s="267"/>
      <c r="O41" s="267"/>
      <c r="P41" s="267"/>
      <c r="Q41" s="267"/>
      <c r="R41" s="267"/>
      <c r="S41" s="267"/>
      <c r="T41" s="8"/>
      <c r="U41" s="258">
        <v>94</v>
      </c>
      <c r="V41" s="258"/>
      <c r="W41" s="258"/>
      <c r="X41" s="267"/>
      <c r="Y41" s="267"/>
      <c r="Z41" s="267"/>
      <c r="AA41" s="267"/>
      <c r="AB41" s="267"/>
      <c r="AC41" s="267"/>
      <c r="AD41" s="267"/>
      <c r="AE41" s="267"/>
      <c r="AF41" s="267"/>
      <c r="AG41" s="267"/>
      <c r="AH41" s="267"/>
      <c r="AI41" s="267"/>
      <c r="AJ41" s="255"/>
      <c r="AK41" s="255"/>
      <c r="AL41" s="255"/>
      <c r="AM41" s="255"/>
    </row>
    <row r="42" spans="1:39" ht="12" customHeight="1">
      <c r="A42" s="258">
        <v>31</v>
      </c>
      <c r="B42" s="258"/>
      <c r="C42" s="258"/>
      <c r="D42" s="258"/>
      <c r="E42" s="267"/>
      <c r="F42" s="267"/>
      <c r="G42" s="267"/>
      <c r="H42" s="267"/>
      <c r="I42" s="267"/>
      <c r="J42" s="267"/>
      <c r="K42" s="267"/>
      <c r="L42" s="267"/>
      <c r="M42" s="267"/>
      <c r="N42" s="267"/>
      <c r="O42" s="267"/>
      <c r="P42" s="267"/>
      <c r="Q42" s="267"/>
      <c r="R42" s="267"/>
      <c r="S42" s="267"/>
      <c r="T42" s="8"/>
      <c r="U42" s="258">
        <v>95</v>
      </c>
      <c r="V42" s="258"/>
      <c r="W42" s="258"/>
      <c r="X42" s="267"/>
      <c r="Y42" s="267"/>
      <c r="Z42" s="267"/>
      <c r="AA42" s="267"/>
      <c r="AB42" s="267"/>
      <c r="AC42" s="267"/>
      <c r="AD42" s="267"/>
      <c r="AE42" s="267"/>
      <c r="AF42" s="267"/>
      <c r="AG42" s="267"/>
      <c r="AH42" s="267"/>
      <c r="AI42" s="267"/>
      <c r="AJ42" s="255"/>
      <c r="AK42" s="255"/>
      <c r="AL42" s="255"/>
      <c r="AM42" s="255"/>
    </row>
    <row r="43" spans="1:39" ht="12" customHeight="1">
      <c r="A43" s="258">
        <v>32</v>
      </c>
      <c r="B43" s="258"/>
      <c r="C43" s="258"/>
      <c r="D43" s="258"/>
      <c r="E43" s="267"/>
      <c r="F43" s="267"/>
      <c r="G43" s="267"/>
      <c r="H43" s="267"/>
      <c r="I43" s="267"/>
      <c r="J43" s="267"/>
      <c r="K43" s="267"/>
      <c r="L43" s="267"/>
      <c r="M43" s="267"/>
      <c r="N43" s="267"/>
      <c r="O43" s="267"/>
      <c r="P43" s="267"/>
      <c r="Q43" s="267"/>
      <c r="R43" s="267"/>
      <c r="S43" s="267"/>
      <c r="T43" s="8"/>
      <c r="U43" s="258">
        <v>96</v>
      </c>
      <c r="V43" s="258"/>
      <c r="W43" s="258"/>
      <c r="X43" s="267"/>
      <c r="Y43" s="267"/>
      <c r="Z43" s="267"/>
      <c r="AA43" s="267"/>
      <c r="AB43" s="267"/>
      <c r="AC43" s="267"/>
      <c r="AD43" s="267"/>
      <c r="AE43" s="267"/>
      <c r="AF43" s="267"/>
      <c r="AG43" s="267"/>
      <c r="AH43" s="267"/>
      <c r="AI43" s="267"/>
      <c r="AJ43" s="255"/>
      <c r="AK43" s="255"/>
      <c r="AL43" s="255"/>
      <c r="AM43" s="255"/>
    </row>
    <row r="44" spans="1:39" ht="12" customHeight="1">
      <c r="A44" s="258">
        <v>33</v>
      </c>
      <c r="B44" s="258"/>
      <c r="C44" s="258"/>
      <c r="D44" s="258"/>
      <c r="E44" s="267"/>
      <c r="F44" s="267"/>
      <c r="G44" s="267"/>
      <c r="H44" s="267"/>
      <c r="I44" s="267"/>
      <c r="J44" s="267"/>
      <c r="K44" s="267"/>
      <c r="L44" s="267"/>
      <c r="M44" s="267"/>
      <c r="N44" s="267"/>
      <c r="O44" s="267"/>
      <c r="P44" s="267"/>
      <c r="Q44" s="267"/>
      <c r="R44" s="267"/>
      <c r="S44" s="267"/>
      <c r="T44" s="8"/>
      <c r="U44" s="258">
        <v>97</v>
      </c>
      <c r="V44" s="258"/>
      <c r="W44" s="258"/>
      <c r="X44" s="267"/>
      <c r="Y44" s="267"/>
      <c r="Z44" s="267"/>
      <c r="AA44" s="267"/>
      <c r="AB44" s="267"/>
      <c r="AC44" s="267"/>
      <c r="AD44" s="267"/>
      <c r="AE44" s="267"/>
      <c r="AF44" s="267"/>
      <c r="AG44" s="267"/>
      <c r="AH44" s="267"/>
      <c r="AI44" s="267"/>
      <c r="AJ44" s="255"/>
      <c r="AK44" s="255"/>
      <c r="AL44" s="255"/>
      <c r="AM44" s="255"/>
    </row>
    <row r="45" spans="1:39" ht="12" customHeight="1">
      <c r="A45" s="258">
        <v>34</v>
      </c>
      <c r="B45" s="258"/>
      <c r="C45" s="258"/>
      <c r="D45" s="258"/>
      <c r="E45" s="267"/>
      <c r="F45" s="267"/>
      <c r="G45" s="267"/>
      <c r="H45" s="267"/>
      <c r="I45" s="267"/>
      <c r="J45" s="267"/>
      <c r="K45" s="267"/>
      <c r="L45" s="267"/>
      <c r="M45" s="267"/>
      <c r="N45" s="267"/>
      <c r="O45" s="267"/>
      <c r="P45" s="267"/>
      <c r="Q45" s="267"/>
      <c r="R45" s="267"/>
      <c r="S45" s="267"/>
      <c r="T45" s="8"/>
      <c r="U45" s="258">
        <v>98</v>
      </c>
      <c r="V45" s="258"/>
      <c r="W45" s="258"/>
      <c r="X45" s="267"/>
      <c r="Y45" s="267"/>
      <c r="Z45" s="267"/>
      <c r="AA45" s="267"/>
      <c r="AB45" s="267"/>
      <c r="AC45" s="267"/>
      <c r="AD45" s="267"/>
      <c r="AE45" s="267"/>
      <c r="AF45" s="267"/>
      <c r="AG45" s="267"/>
      <c r="AH45" s="267"/>
      <c r="AI45" s="267"/>
      <c r="AJ45" s="255"/>
      <c r="AK45" s="255"/>
      <c r="AL45" s="255"/>
      <c r="AM45" s="255"/>
    </row>
    <row r="46" spans="1:39" ht="12" customHeight="1">
      <c r="A46" s="258">
        <v>35</v>
      </c>
      <c r="B46" s="258"/>
      <c r="C46" s="258"/>
      <c r="D46" s="258"/>
      <c r="E46" s="267"/>
      <c r="F46" s="267"/>
      <c r="G46" s="267"/>
      <c r="H46" s="267"/>
      <c r="I46" s="267"/>
      <c r="J46" s="267"/>
      <c r="K46" s="267"/>
      <c r="L46" s="267"/>
      <c r="M46" s="267"/>
      <c r="N46" s="267"/>
      <c r="O46" s="267"/>
      <c r="P46" s="267"/>
      <c r="Q46" s="267"/>
      <c r="R46" s="267"/>
      <c r="S46" s="267"/>
      <c r="T46" s="8"/>
      <c r="U46" s="258">
        <v>99</v>
      </c>
      <c r="V46" s="258"/>
      <c r="W46" s="258"/>
      <c r="X46" s="267"/>
      <c r="Y46" s="267"/>
      <c r="Z46" s="267"/>
      <c r="AA46" s="267"/>
      <c r="AB46" s="267"/>
      <c r="AC46" s="267"/>
      <c r="AD46" s="267"/>
      <c r="AE46" s="267"/>
      <c r="AF46" s="267"/>
      <c r="AG46" s="267"/>
      <c r="AH46" s="267"/>
      <c r="AI46" s="267"/>
      <c r="AJ46" s="255"/>
      <c r="AK46" s="255"/>
      <c r="AL46" s="255"/>
      <c r="AM46" s="255"/>
    </row>
    <row r="47" spans="1:39" ht="12" customHeight="1">
      <c r="A47" s="258">
        <v>36</v>
      </c>
      <c r="B47" s="258"/>
      <c r="C47" s="258"/>
      <c r="D47" s="258"/>
      <c r="E47" s="267"/>
      <c r="F47" s="267"/>
      <c r="G47" s="267"/>
      <c r="H47" s="267"/>
      <c r="I47" s="267"/>
      <c r="J47" s="267"/>
      <c r="K47" s="267"/>
      <c r="L47" s="267"/>
      <c r="M47" s="267"/>
      <c r="N47" s="267"/>
      <c r="O47" s="267"/>
      <c r="P47" s="267"/>
      <c r="Q47" s="267"/>
      <c r="R47" s="267"/>
      <c r="S47" s="267"/>
      <c r="T47" s="8"/>
      <c r="U47" s="258">
        <v>100</v>
      </c>
      <c r="V47" s="258"/>
      <c r="W47" s="258"/>
      <c r="X47" s="267"/>
      <c r="Y47" s="267"/>
      <c r="Z47" s="267"/>
      <c r="AA47" s="267"/>
      <c r="AB47" s="267"/>
      <c r="AC47" s="267"/>
      <c r="AD47" s="267"/>
      <c r="AE47" s="267"/>
      <c r="AF47" s="267"/>
      <c r="AG47" s="267"/>
      <c r="AH47" s="267"/>
      <c r="AI47" s="267"/>
      <c r="AJ47" s="255"/>
      <c r="AK47" s="255"/>
      <c r="AL47" s="255"/>
      <c r="AM47" s="255"/>
    </row>
    <row r="48" spans="1:39" ht="12" customHeight="1">
      <c r="A48" s="258">
        <v>37</v>
      </c>
      <c r="B48" s="258"/>
      <c r="C48" s="258"/>
      <c r="D48" s="258"/>
      <c r="E48" s="267"/>
      <c r="F48" s="267"/>
      <c r="G48" s="267"/>
      <c r="H48" s="267"/>
      <c r="I48" s="267"/>
      <c r="J48" s="267"/>
      <c r="K48" s="267"/>
      <c r="L48" s="267"/>
      <c r="M48" s="267"/>
      <c r="N48" s="267"/>
      <c r="O48" s="267"/>
      <c r="P48" s="267"/>
      <c r="Q48" s="267"/>
      <c r="R48" s="267"/>
      <c r="S48" s="267"/>
      <c r="T48" s="8"/>
      <c r="U48" s="258">
        <v>101</v>
      </c>
      <c r="V48" s="258"/>
      <c r="W48" s="258"/>
      <c r="X48" s="267"/>
      <c r="Y48" s="267"/>
      <c r="Z48" s="267"/>
      <c r="AA48" s="267"/>
      <c r="AB48" s="267"/>
      <c r="AC48" s="267"/>
      <c r="AD48" s="267"/>
      <c r="AE48" s="267"/>
      <c r="AF48" s="267"/>
      <c r="AG48" s="267"/>
      <c r="AH48" s="267"/>
      <c r="AI48" s="267"/>
      <c r="AJ48" s="255"/>
      <c r="AK48" s="255"/>
      <c r="AL48" s="255"/>
      <c r="AM48" s="255"/>
    </row>
    <row r="49" spans="1:39" ht="12" customHeight="1">
      <c r="A49" s="258">
        <v>38</v>
      </c>
      <c r="B49" s="258"/>
      <c r="C49" s="258"/>
      <c r="D49" s="258"/>
      <c r="E49" s="267"/>
      <c r="F49" s="267"/>
      <c r="G49" s="267"/>
      <c r="H49" s="267"/>
      <c r="I49" s="267"/>
      <c r="J49" s="267"/>
      <c r="K49" s="267"/>
      <c r="L49" s="267"/>
      <c r="M49" s="267"/>
      <c r="N49" s="267"/>
      <c r="O49" s="267"/>
      <c r="P49" s="267"/>
      <c r="Q49" s="267"/>
      <c r="R49" s="267"/>
      <c r="S49" s="267"/>
      <c r="T49" s="8"/>
      <c r="U49" s="258">
        <v>102</v>
      </c>
      <c r="V49" s="258"/>
      <c r="W49" s="258"/>
      <c r="X49" s="267"/>
      <c r="Y49" s="267"/>
      <c r="Z49" s="267"/>
      <c r="AA49" s="267"/>
      <c r="AB49" s="267"/>
      <c r="AC49" s="267"/>
      <c r="AD49" s="267"/>
      <c r="AE49" s="267"/>
      <c r="AF49" s="267"/>
      <c r="AG49" s="267"/>
      <c r="AH49" s="267"/>
      <c r="AI49" s="267"/>
      <c r="AJ49" s="255"/>
      <c r="AK49" s="255"/>
      <c r="AL49" s="255"/>
      <c r="AM49" s="255"/>
    </row>
    <row r="50" spans="1:39" ht="12" customHeight="1">
      <c r="A50" s="258">
        <v>39</v>
      </c>
      <c r="B50" s="258"/>
      <c r="C50" s="258"/>
      <c r="D50" s="258"/>
      <c r="E50" s="267"/>
      <c r="F50" s="267"/>
      <c r="G50" s="267"/>
      <c r="H50" s="267"/>
      <c r="I50" s="267"/>
      <c r="J50" s="267"/>
      <c r="K50" s="267"/>
      <c r="L50" s="267"/>
      <c r="M50" s="267"/>
      <c r="N50" s="267"/>
      <c r="O50" s="267"/>
      <c r="P50" s="267"/>
      <c r="Q50" s="267"/>
      <c r="R50" s="267"/>
      <c r="S50" s="267"/>
      <c r="T50" s="8"/>
      <c r="U50" s="258">
        <v>103</v>
      </c>
      <c r="V50" s="258"/>
      <c r="W50" s="258"/>
      <c r="X50" s="267"/>
      <c r="Y50" s="267"/>
      <c r="Z50" s="267"/>
      <c r="AA50" s="267"/>
      <c r="AB50" s="267"/>
      <c r="AC50" s="267"/>
      <c r="AD50" s="267"/>
      <c r="AE50" s="267"/>
      <c r="AF50" s="267"/>
      <c r="AG50" s="267"/>
      <c r="AH50" s="267"/>
      <c r="AI50" s="267"/>
      <c r="AJ50" s="255"/>
      <c r="AK50" s="255"/>
      <c r="AL50" s="255"/>
      <c r="AM50" s="255"/>
    </row>
    <row r="51" spans="1:39" ht="12" customHeight="1">
      <c r="A51" s="258">
        <v>40</v>
      </c>
      <c r="B51" s="258"/>
      <c r="C51" s="258"/>
      <c r="D51" s="258"/>
      <c r="E51" s="267"/>
      <c r="F51" s="267"/>
      <c r="G51" s="267"/>
      <c r="H51" s="267"/>
      <c r="I51" s="267"/>
      <c r="J51" s="267"/>
      <c r="K51" s="267"/>
      <c r="L51" s="267"/>
      <c r="M51" s="267"/>
      <c r="N51" s="267"/>
      <c r="O51" s="267"/>
      <c r="P51" s="267"/>
      <c r="Q51" s="267"/>
      <c r="R51" s="267"/>
      <c r="S51" s="267"/>
      <c r="T51" s="8"/>
      <c r="U51" s="258">
        <v>104</v>
      </c>
      <c r="V51" s="258"/>
      <c r="W51" s="258"/>
      <c r="X51" s="267"/>
      <c r="Y51" s="267"/>
      <c r="Z51" s="267"/>
      <c r="AA51" s="267"/>
      <c r="AB51" s="267"/>
      <c r="AC51" s="267"/>
      <c r="AD51" s="267"/>
      <c r="AE51" s="267"/>
      <c r="AF51" s="267"/>
      <c r="AG51" s="267"/>
      <c r="AH51" s="267"/>
      <c r="AI51" s="267"/>
      <c r="AJ51" s="255"/>
      <c r="AK51" s="255"/>
      <c r="AL51" s="255"/>
      <c r="AM51" s="255"/>
    </row>
    <row r="52" spans="1:39" ht="12" customHeight="1">
      <c r="A52" s="258">
        <v>41</v>
      </c>
      <c r="B52" s="258"/>
      <c r="C52" s="258"/>
      <c r="D52" s="258"/>
      <c r="E52" s="267"/>
      <c r="F52" s="267"/>
      <c r="G52" s="267"/>
      <c r="H52" s="267"/>
      <c r="I52" s="267"/>
      <c r="J52" s="267"/>
      <c r="K52" s="267"/>
      <c r="L52" s="267"/>
      <c r="M52" s="267"/>
      <c r="N52" s="267"/>
      <c r="O52" s="267"/>
      <c r="P52" s="267"/>
      <c r="Q52" s="267"/>
      <c r="R52" s="267"/>
      <c r="S52" s="267"/>
      <c r="T52" s="8"/>
      <c r="U52" s="258">
        <v>105</v>
      </c>
      <c r="V52" s="258"/>
      <c r="W52" s="258"/>
      <c r="X52" s="267"/>
      <c r="Y52" s="267"/>
      <c r="Z52" s="267"/>
      <c r="AA52" s="267"/>
      <c r="AB52" s="267"/>
      <c r="AC52" s="267"/>
      <c r="AD52" s="267"/>
      <c r="AE52" s="267"/>
      <c r="AF52" s="267"/>
      <c r="AG52" s="267"/>
      <c r="AH52" s="267"/>
      <c r="AI52" s="267"/>
      <c r="AJ52" s="255"/>
      <c r="AK52" s="255"/>
      <c r="AL52" s="255"/>
      <c r="AM52" s="255"/>
    </row>
    <row r="53" spans="1:39" ht="12" customHeight="1">
      <c r="A53" s="258">
        <v>42</v>
      </c>
      <c r="B53" s="258"/>
      <c r="C53" s="258"/>
      <c r="D53" s="258"/>
      <c r="E53" s="267"/>
      <c r="F53" s="267"/>
      <c r="G53" s="267"/>
      <c r="H53" s="267"/>
      <c r="I53" s="267"/>
      <c r="J53" s="267"/>
      <c r="K53" s="267"/>
      <c r="L53" s="267"/>
      <c r="M53" s="267"/>
      <c r="N53" s="267"/>
      <c r="O53" s="267"/>
      <c r="P53" s="267"/>
      <c r="Q53" s="267"/>
      <c r="R53" s="267"/>
      <c r="S53" s="267"/>
      <c r="T53" s="8"/>
      <c r="U53" s="258">
        <v>106</v>
      </c>
      <c r="V53" s="258"/>
      <c r="W53" s="258"/>
      <c r="X53" s="267"/>
      <c r="Y53" s="267"/>
      <c r="Z53" s="267"/>
      <c r="AA53" s="267"/>
      <c r="AB53" s="267"/>
      <c r="AC53" s="267"/>
      <c r="AD53" s="267"/>
      <c r="AE53" s="267"/>
      <c r="AF53" s="267"/>
      <c r="AG53" s="267"/>
      <c r="AH53" s="267"/>
      <c r="AI53" s="267"/>
      <c r="AJ53" s="255"/>
      <c r="AK53" s="255"/>
      <c r="AL53" s="255"/>
      <c r="AM53" s="255"/>
    </row>
    <row r="54" spans="1:39" ht="12" customHeight="1">
      <c r="A54" s="258">
        <v>43</v>
      </c>
      <c r="B54" s="258"/>
      <c r="C54" s="258"/>
      <c r="D54" s="258"/>
      <c r="E54" s="267"/>
      <c r="F54" s="267"/>
      <c r="G54" s="267"/>
      <c r="H54" s="267"/>
      <c r="I54" s="267"/>
      <c r="J54" s="267"/>
      <c r="K54" s="267"/>
      <c r="L54" s="267"/>
      <c r="M54" s="267"/>
      <c r="N54" s="267"/>
      <c r="O54" s="267"/>
      <c r="P54" s="267"/>
      <c r="Q54" s="267"/>
      <c r="R54" s="267"/>
      <c r="S54" s="267"/>
      <c r="T54" s="8"/>
      <c r="U54" s="258">
        <v>107</v>
      </c>
      <c r="V54" s="258"/>
      <c r="W54" s="258"/>
      <c r="X54" s="267"/>
      <c r="Y54" s="267"/>
      <c r="Z54" s="267"/>
      <c r="AA54" s="267"/>
      <c r="AB54" s="267"/>
      <c r="AC54" s="267"/>
      <c r="AD54" s="267"/>
      <c r="AE54" s="267"/>
      <c r="AF54" s="267"/>
      <c r="AG54" s="267"/>
      <c r="AH54" s="267"/>
      <c r="AI54" s="267"/>
      <c r="AJ54" s="255"/>
      <c r="AK54" s="255"/>
      <c r="AL54" s="255"/>
      <c r="AM54" s="255"/>
    </row>
    <row r="55" spans="1:39" ht="12" customHeight="1">
      <c r="A55" s="258">
        <v>44</v>
      </c>
      <c r="B55" s="258"/>
      <c r="C55" s="258"/>
      <c r="D55" s="258"/>
      <c r="E55" s="267"/>
      <c r="F55" s="267"/>
      <c r="G55" s="267"/>
      <c r="H55" s="267"/>
      <c r="I55" s="267"/>
      <c r="J55" s="267"/>
      <c r="K55" s="267"/>
      <c r="L55" s="267"/>
      <c r="M55" s="267"/>
      <c r="N55" s="267"/>
      <c r="O55" s="267"/>
      <c r="P55" s="267"/>
      <c r="Q55" s="267"/>
      <c r="R55" s="267"/>
      <c r="S55" s="267"/>
      <c r="T55" s="8"/>
      <c r="U55" s="258">
        <v>108</v>
      </c>
      <c r="V55" s="258"/>
      <c r="W55" s="258"/>
      <c r="X55" s="267"/>
      <c r="Y55" s="267"/>
      <c r="Z55" s="267"/>
      <c r="AA55" s="267"/>
      <c r="AB55" s="267"/>
      <c r="AC55" s="267"/>
      <c r="AD55" s="267"/>
      <c r="AE55" s="267"/>
      <c r="AF55" s="267"/>
      <c r="AG55" s="267"/>
      <c r="AH55" s="267"/>
      <c r="AI55" s="267"/>
      <c r="AJ55" s="255"/>
      <c r="AK55" s="255"/>
      <c r="AL55" s="255"/>
      <c r="AM55" s="255"/>
    </row>
    <row r="56" spans="1:39" ht="12" customHeight="1">
      <c r="A56" s="258">
        <v>45</v>
      </c>
      <c r="B56" s="258"/>
      <c r="C56" s="258"/>
      <c r="D56" s="258"/>
      <c r="E56" s="267"/>
      <c r="F56" s="267"/>
      <c r="G56" s="267"/>
      <c r="H56" s="267"/>
      <c r="I56" s="267"/>
      <c r="J56" s="267"/>
      <c r="K56" s="267"/>
      <c r="L56" s="267"/>
      <c r="M56" s="267"/>
      <c r="N56" s="267"/>
      <c r="O56" s="267"/>
      <c r="P56" s="267"/>
      <c r="Q56" s="267"/>
      <c r="R56" s="267"/>
      <c r="S56" s="267"/>
      <c r="T56" s="8"/>
      <c r="U56" s="258">
        <v>109</v>
      </c>
      <c r="V56" s="258"/>
      <c r="W56" s="258"/>
      <c r="X56" s="267"/>
      <c r="Y56" s="267"/>
      <c r="Z56" s="267"/>
      <c r="AA56" s="267"/>
      <c r="AB56" s="267"/>
      <c r="AC56" s="267"/>
      <c r="AD56" s="267"/>
      <c r="AE56" s="267"/>
      <c r="AF56" s="267"/>
      <c r="AG56" s="267"/>
      <c r="AH56" s="267"/>
      <c r="AI56" s="267"/>
      <c r="AJ56" s="255"/>
      <c r="AK56" s="255"/>
      <c r="AL56" s="255"/>
      <c r="AM56" s="255"/>
    </row>
    <row r="57" spans="1:39" ht="12" customHeight="1">
      <c r="A57" s="258">
        <v>46</v>
      </c>
      <c r="B57" s="258"/>
      <c r="C57" s="258"/>
      <c r="D57" s="258"/>
      <c r="E57" s="267"/>
      <c r="F57" s="267"/>
      <c r="G57" s="267"/>
      <c r="H57" s="267"/>
      <c r="I57" s="267"/>
      <c r="J57" s="267"/>
      <c r="K57" s="267"/>
      <c r="L57" s="267"/>
      <c r="M57" s="267"/>
      <c r="N57" s="267"/>
      <c r="O57" s="267"/>
      <c r="P57" s="267"/>
      <c r="Q57" s="267"/>
      <c r="R57" s="267"/>
      <c r="S57" s="267"/>
      <c r="T57" s="8"/>
      <c r="U57" s="258">
        <v>110</v>
      </c>
      <c r="V57" s="258"/>
      <c r="W57" s="258"/>
      <c r="X57" s="267"/>
      <c r="Y57" s="267"/>
      <c r="Z57" s="267"/>
      <c r="AA57" s="267"/>
      <c r="AB57" s="267"/>
      <c r="AC57" s="267"/>
      <c r="AD57" s="267"/>
      <c r="AE57" s="267"/>
      <c r="AF57" s="267"/>
      <c r="AG57" s="267"/>
      <c r="AH57" s="267"/>
      <c r="AI57" s="267"/>
      <c r="AJ57" s="255"/>
      <c r="AK57" s="255"/>
      <c r="AL57" s="255"/>
      <c r="AM57" s="255"/>
    </row>
    <row r="58" spans="1:39" ht="12" customHeight="1">
      <c r="A58" s="258">
        <v>47</v>
      </c>
      <c r="B58" s="258"/>
      <c r="C58" s="258"/>
      <c r="D58" s="258"/>
      <c r="E58" s="267"/>
      <c r="F58" s="267"/>
      <c r="G58" s="267"/>
      <c r="H58" s="267"/>
      <c r="I58" s="267"/>
      <c r="J58" s="267"/>
      <c r="K58" s="267"/>
      <c r="L58" s="267"/>
      <c r="M58" s="267"/>
      <c r="N58" s="267"/>
      <c r="O58" s="267"/>
      <c r="P58" s="267"/>
      <c r="Q58" s="267"/>
      <c r="R58" s="267"/>
      <c r="S58" s="267"/>
      <c r="T58" s="8"/>
      <c r="U58" s="258">
        <v>111</v>
      </c>
      <c r="V58" s="258"/>
      <c r="W58" s="258"/>
      <c r="X58" s="267"/>
      <c r="Y58" s="267"/>
      <c r="Z58" s="267"/>
      <c r="AA58" s="267"/>
      <c r="AB58" s="267"/>
      <c r="AC58" s="267"/>
      <c r="AD58" s="267"/>
      <c r="AE58" s="267"/>
      <c r="AF58" s="267"/>
      <c r="AG58" s="267"/>
      <c r="AH58" s="267"/>
      <c r="AI58" s="267"/>
      <c r="AJ58" s="255"/>
      <c r="AK58" s="255"/>
      <c r="AL58" s="255"/>
      <c r="AM58" s="255"/>
    </row>
    <row r="59" spans="1:39" ht="12" customHeight="1">
      <c r="A59" s="258">
        <v>48</v>
      </c>
      <c r="B59" s="258"/>
      <c r="C59" s="258"/>
      <c r="D59" s="258"/>
      <c r="E59" s="267"/>
      <c r="F59" s="267"/>
      <c r="G59" s="267"/>
      <c r="H59" s="267"/>
      <c r="I59" s="267"/>
      <c r="J59" s="267"/>
      <c r="K59" s="267"/>
      <c r="L59" s="267"/>
      <c r="M59" s="267"/>
      <c r="N59" s="267"/>
      <c r="O59" s="267"/>
      <c r="P59" s="267"/>
      <c r="Q59" s="267"/>
      <c r="R59" s="267"/>
      <c r="S59" s="267"/>
      <c r="T59" s="8"/>
      <c r="U59" s="258">
        <v>112</v>
      </c>
      <c r="V59" s="258"/>
      <c r="W59" s="258"/>
      <c r="X59" s="267"/>
      <c r="Y59" s="267"/>
      <c r="Z59" s="267"/>
      <c r="AA59" s="267"/>
      <c r="AB59" s="267"/>
      <c r="AC59" s="267"/>
      <c r="AD59" s="267"/>
      <c r="AE59" s="267"/>
      <c r="AF59" s="267"/>
      <c r="AG59" s="267"/>
      <c r="AH59" s="267"/>
      <c r="AI59" s="267"/>
      <c r="AJ59" s="255"/>
      <c r="AK59" s="255"/>
      <c r="AL59" s="255"/>
      <c r="AM59" s="255"/>
    </row>
    <row r="60" spans="1:39" ht="12" customHeight="1">
      <c r="A60" s="258">
        <v>49</v>
      </c>
      <c r="B60" s="258"/>
      <c r="C60" s="258"/>
      <c r="D60" s="258"/>
      <c r="E60" s="267"/>
      <c r="F60" s="267"/>
      <c r="G60" s="267"/>
      <c r="H60" s="267"/>
      <c r="I60" s="267"/>
      <c r="J60" s="267"/>
      <c r="K60" s="267"/>
      <c r="L60" s="267"/>
      <c r="M60" s="267"/>
      <c r="N60" s="267"/>
      <c r="O60" s="267"/>
      <c r="P60" s="267"/>
      <c r="Q60" s="267"/>
      <c r="R60" s="267"/>
      <c r="S60" s="267"/>
      <c r="T60" s="8"/>
      <c r="U60" s="258">
        <v>113</v>
      </c>
      <c r="V60" s="258"/>
      <c r="W60" s="258"/>
      <c r="X60" s="267"/>
      <c r="Y60" s="267"/>
      <c r="Z60" s="267"/>
      <c r="AA60" s="267"/>
      <c r="AB60" s="267"/>
      <c r="AC60" s="267"/>
      <c r="AD60" s="267"/>
      <c r="AE60" s="267"/>
      <c r="AF60" s="267"/>
      <c r="AG60" s="267"/>
      <c r="AH60" s="267"/>
      <c r="AI60" s="267"/>
      <c r="AJ60" s="255"/>
      <c r="AK60" s="255"/>
      <c r="AL60" s="255"/>
      <c r="AM60" s="255"/>
    </row>
    <row r="61" spans="1:39" ht="12" customHeight="1">
      <c r="A61" s="258">
        <v>50</v>
      </c>
      <c r="B61" s="258"/>
      <c r="C61" s="258"/>
      <c r="D61" s="258"/>
      <c r="E61" s="267"/>
      <c r="F61" s="267"/>
      <c r="G61" s="267"/>
      <c r="H61" s="267"/>
      <c r="I61" s="267"/>
      <c r="J61" s="267"/>
      <c r="K61" s="267"/>
      <c r="L61" s="267"/>
      <c r="M61" s="267"/>
      <c r="N61" s="267"/>
      <c r="O61" s="267"/>
      <c r="P61" s="267"/>
      <c r="Q61" s="267"/>
      <c r="R61" s="267"/>
      <c r="S61" s="267"/>
      <c r="T61" s="8"/>
      <c r="U61" s="258">
        <v>114</v>
      </c>
      <c r="V61" s="258"/>
      <c r="W61" s="258"/>
      <c r="X61" s="267"/>
      <c r="Y61" s="267"/>
      <c r="Z61" s="267"/>
      <c r="AA61" s="267"/>
      <c r="AB61" s="267"/>
      <c r="AC61" s="267"/>
      <c r="AD61" s="267"/>
      <c r="AE61" s="267"/>
      <c r="AF61" s="267"/>
      <c r="AG61" s="267"/>
      <c r="AH61" s="267"/>
      <c r="AI61" s="267"/>
      <c r="AJ61" s="255"/>
      <c r="AK61" s="255"/>
      <c r="AL61" s="255"/>
      <c r="AM61" s="255"/>
    </row>
    <row r="62" spans="1:39" ht="12" customHeight="1">
      <c r="A62" s="258">
        <v>51</v>
      </c>
      <c r="B62" s="258"/>
      <c r="C62" s="258"/>
      <c r="D62" s="258"/>
      <c r="E62" s="267"/>
      <c r="F62" s="267"/>
      <c r="G62" s="267"/>
      <c r="H62" s="267"/>
      <c r="I62" s="267"/>
      <c r="J62" s="267"/>
      <c r="K62" s="267"/>
      <c r="L62" s="267"/>
      <c r="M62" s="267"/>
      <c r="N62" s="267"/>
      <c r="O62" s="267"/>
      <c r="P62" s="267"/>
      <c r="Q62" s="267"/>
      <c r="R62" s="267"/>
      <c r="S62" s="267"/>
      <c r="T62" s="8"/>
      <c r="U62" s="258">
        <v>115</v>
      </c>
      <c r="V62" s="258"/>
      <c r="W62" s="258"/>
      <c r="X62" s="267"/>
      <c r="Y62" s="267"/>
      <c r="Z62" s="267"/>
      <c r="AA62" s="267"/>
      <c r="AB62" s="267"/>
      <c r="AC62" s="267"/>
      <c r="AD62" s="267"/>
      <c r="AE62" s="267"/>
      <c r="AF62" s="267"/>
      <c r="AG62" s="267"/>
      <c r="AH62" s="267"/>
      <c r="AI62" s="267"/>
      <c r="AJ62" s="255"/>
      <c r="AK62" s="255"/>
      <c r="AL62" s="255"/>
      <c r="AM62" s="255"/>
    </row>
    <row r="63" spans="1:39" ht="12" customHeight="1">
      <c r="A63" s="258">
        <v>52</v>
      </c>
      <c r="B63" s="258"/>
      <c r="C63" s="258"/>
      <c r="D63" s="258"/>
      <c r="E63" s="267"/>
      <c r="F63" s="267"/>
      <c r="G63" s="267"/>
      <c r="H63" s="267"/>
      <c r="I63" s="267"/>
      <c r="J63" s="267"/>
      <c r="K63" s="267"/>
      <c r="L63" s="267"/>
      <c r="M63" s="267"/>
      <c r="N63" s="267"/>
      <c r="O63" s="267"/>
      <c r="P63" s="267"/>
      <c r="Q63" s="267"/>
      <c r="R63" s="267"/>
      <c r="S63" s="267"/>
      <c r="T63" s="8"/>
      <c r="U63" s="258">
        <v>116</v>
      </c>
      <c r="V63" s="258"/>
      <c r="W63" s="258"/>
      <c r="X63" s="267"/>
      <c r="Y63" s="267"/>
      <c r="Z63" s="267"/>
      <c r="AA63" s="267"/>
      <c r="AB63" s="267"/>
      <c r="AC63" s="267"/>
      <c r="AD63" s="267"/>
      <c r="AE63" s="267"/>
      <c r="AF63" s="267"/>
      <c r="AG63" s="267"/>
      <c r="AH63" s="267"/>
      <c r="AI63" s="267"/>
      <c r="AJ63" s="255"/>
      <c r="AK63" s="255"/>
      <c r="AL63" s="255"/>
      <c r="AM63" s="255"/>
    </row>
    <row r="64" spans="1:39" ht="12" customHeight="1">
      <c r="A64" s="258">
        <v>53</v>
      </c>
      <c r="B64" s="258"/>
      <c r="C64" s="258"/>
      <c r="D64" s="258"/>
      <c r="E64" s="267"/>
      <c r="F64" s="267"/>
      <c r="G64" s="267"/>
      <c r="H64" s="267"/>
      <c r="I64" s="267"/>
      <c r="J64" s="267"/>
      <c r="K64" s="267"/>
      <c r="L64" s="267"/>
      <c r="M64" s="267"/>
      <c r="N64" s="267"/>
      <c r="O64" s="267"/>
      <c r="P64" s="267"/>
      <c r="Q64" s="267"/>
      <c r="R64" s="267"/>
      <c r="S64" s="267"/>
      <c r="T64" s="8"/>
      <c r="U64" s="258">
        <v>117</v>
      </c>
      <c r="V64" s="258"/>
      <c r="W64" s="258"/>
      <c r="X64" s="267"/>
      <c r="Y64" s="267"/>
      <c r="Z64" s="267"/>
      <c r="AA64" s="267"/>
      <c r="AB64" s="267"/>
      <c r="AC64" s="267"/>
      <c r="AD64" s="267"/>
      <c r="AE64" s="267"/>
      <c r="AF64" s="267"/>
      <c r="AG64" s="267"/>
      <c r="AH64" s="267"/>
      <c r="AI64" s="267"/>
      <c r="AJ64" s="255"/>
      <c r="AK64" s="255"/>
      <c r="AL64" s="255"/>
      <c r="AM64" s="255"/>
    </row>
    <row r="65" spans="1:39" ht="12" customHeight="1">
      <c r="A65" s="258">
        <v>54</v>
      </c>
      <c r="B65" s="258"/>
      <c r="C65" s="258"/>
      <c r="D65" s="258"/>
      <c r="E65" s="267"/>
      <c r="F65" s="267"/>
      <c r="G65" s="267"/>
      <c r="H65" s="267"/>
      <c r="I65" s="267"/>
      <c r="J65" s="267"/>
      <c r="K65" s="267"/>
      <c r="L65" s="267"/>
      <c r="M65" s="267"/>
      <c r="N65" s="267"/>
      <c r="O65" s="267"/>
      <c r="P65" s="267"/>
      <c r="Q65" s="267"/>
      <c r="R65" s="267"/>
      <c r="S65" s="267"/>
      <c r="T65" s="8"/>
      <c r="U65" s="258">
        <v>118</v>
      </c>
      <c r="V65" s="258"/>
      <c r="W65" s="258"/>
      <c r="X65" s="267"/>
      <c r="Y65" s="267"/>
      <c r="Z65" s="267"/>
      <c r="AA65" s="267"/>
      <c r="AB65" s="267"/>
      <c r="AC65" s="267"/>
      <c r="AD65" s="267"/>
      <c r="AE65" s="267"/>
      <c r="AF65" s="267"/>
      <c r="AG65" s="267"/>
      <c r="AH65" s="267"/>
      <c r="AI65" s="267"/>
      <c r="AJ65" s="255"/>
      <c r="AK65" s="255"/>
      <c r="AL65" s="255"/>
      <c r="AM65" s="255"/>
    </row>
    <row r="66" spans="1:39" ht="12" customHeight="1">
      <c r="A66" s="258">
        <v>55</v>
      </c>
      <c r="B66" s="258"/>
      <c r="C66" s="258"/>
      <c r="D66" s="258"/>
      <c r="E66" s="267"/>
      <c r="F66" s="267"/>
      <c r="G66" s="267"/>
      <c r="H66" s="267"/>
      <c r="I66" s="267"/>
      <c r="J66" s="267"/>
      <c r="K66" s="267"/>
      <c r="L66" s="267"/>
      <c r="M66" s="267"/>
      <c r="N66" s="267"/>
      <c r="O66" s="267"/>
      <c r="P66" s="267"/>
      <c r="Q66" s="267"/>
      <c r="R66" s="267"/>
      <c r="S66" s="267"/>
      <c r="T66" s="8"/>
      <c r="U66" s="258">
        <v>119</v>
      </c>
      <c r="V66" s="258"/>
      <c r="W66" s="258"/>
      <c r="X66" s="267"/>
      <c r="Y66" s="267"/>
      <c r="Z66" s="267"/>
      <c r="AA66" s="267"/>
      <c r="AB66" s="267"/>
      <c r="AC66" s="267"/>
      <c r="AD66" s="267"/>
      <c r="AE66" s="267"/>
      <c r="AF66" s="267"/>
      <c r="AG66" s="267"/>
      <c r="AH66" s="267"/>
      <c r="AI66" s="267"/>
      <c r="AJ66" s="255"/>
      <c r="AK66" s="255"/>
      <c r="AL66" s="255"/>
      <c r="AM66" s="255"/>
    </row>
    <row r="67" spans="1:39" ht="12" customHeight="1">
      <c r="A67" s="258">
        <v>56</v>
      </c>
      <c r="B67" s="258"/>
      <c r="C67" s="258"/>
      <c r="D67" s="258"/>
      <c r="E67" s="267"/>
      <c r="F67" s="267"/>
      <c r="G67" s="267"/>
      <c r="H67" s="267"/>
      <c r="I67" s="267"/>
      <c r="J67" s="267"/>
      <c r="K67" s="267"/>
      <c r="L67" s="267"/>
      <c r="M67" s="267"/>
      <c r="N67" s="267"/>
      <c r="O67" s="267"/>
      <c r="P67" s="267"/>
      <c r="Q67" s="267"/>
      <c r="R67" s="267"/>
      <c r="S67" s="267"/>
      <c r="T67" s="8"/>
      <c r="U67" s="258">
        <v>120</v>
      </c>
      <c r="V67" s="258"/>
      <c r="W67" s="258"/>
      <c r="X67" s="267"/>
      <c r="Y67" s="267"/>
      <c r="Z67" s="267"/>
      <c r="AA67" s="267"/>
      <c r="AB67" s="267"/>
      <c r="AC67" s="267"/>
      <c r="AD67" s="267"/>
      <c r="AE67" s="267"/>
      <c r="AF67" s="267"/>
      <c r="AG67" s="267"/>
      <c r="AH67" s="267"/>
      <c r="AI67" s="267"/>
      <c r="AJ67" s="255"/>
      <c r="AK67" s="255"/>
      <c r="AL67" s="255"/>
      <c r="AM67" s="255"/>
    </row>
    <row r="68" spans="1:39" ht="12" customHeight="1">
      <c r="A68" s="258">
        <v>57</v>
      </c>
      <c r="B68" s="258"/>
      <c r="C68" s="258"/>
      <c r="D68" s="258"/>
      <c r="E68" s="267"/>
      <c r="F68" s="267"/>
      <c r="G68" s="267"/>
      <c r="H68" s="267"/>
      <c r="I68" s="267"/>
      <c r="J68" s="267"/>
      <c r="K68" s="267"/>
      <c r="L68" s="267"/>
      <c r="M68" s="267"/>
      <c r="N68" s="267"/>
      <c r="O68" s="267"/>
      <c r="P68" s="267"/>
      <c r="Q68" s="267"/>
      <c r="R68" s="267"/>
      <c r="S68" s="267"/>
      <c r="T68" s="8"/>
      <c r="U68" s="258">
        <v>121</v>
      </c>
      <c r="V68" s="258"/>
      <c r="W68" s="258"/>
      <c r="X68" s="267"/>
      <c r="Y68" s="267"/>
      <c r="Z68" s="267"/>
      <c r="AA68" s="267"/>
      <c r="AB68" s="267"/>
      <c r="AC68" s="267"/>
      <c r="AD68" s="267"/>
      <c r="AE68" s="267"/>
      <c r="AF68" s="267"/>
      <c r="AG68" s="267"/>
      <c r="AH68" s="267"/>
      <c r="AI68" s="267"/>
      <c r="AJ68" s="255"/>
      <c r="AK68" s="255"/>
      <c r="AL68" s="255"/>
      <c r="AM68" s="255"/>
    </row>
    <row r="69" spans="1:39" ht="12" customHeight="1">
      <c r="A69" s="258">
        <v>58</v>
      </c>
      <c r="B69" s="258"/>
      <c r="C69" s="258"/>
      <c r="D69" s="258"/>
      <c r="E69" s="267"/>
      <c r="F69" s="267"/>
      <c r="G69" s="267"/>
      <c r="H69" s="267"/>
      <c r="I69" s="267"/>
      <c r="J69" s="267"/>
      <c r="K69" s="267"/>
      <c r="L69" s="267"/>
      <c r="M69" s="267"/>
      <c r="N69" s="267"/>
      <c r="O69" s="267"/>
      <c r="P69" s="267"/>
      <c r="Q69" s="267"/>
      <c r="R69" s="267"/>
      <c r="S69" s="267"/>
      <c r="T69" s="8"/>
      <c r="U69" s="258">
        <v>122</v>
      </c>
      <c r="V69" s="258"/>
      <c r="W69" s="258"/>
      <c r="X69" s="267"/>
      <c r="Y69" s="267"/>
      <c r="Z69" s="267"/>
      <c r="AA69" s="267"/>
      <c r="AB69" s="267"/>
      <c r="AC69" s="267"/>
      <c r="AD69" s="267"/>
      <c r="AE69" s="267"/>
      <c r="AF69" s="267"/>
      <c r="AG69" s="267"/>
      <c r="AH69" s="267"/>
      <c r="AI69" s="267"/>
      <c r="AJ69" s="255"/>
      <c r="AK69" s="255"/>
      <c r="AL69" s="255"/>
      <c r="AM69" s="255"/>
    </row>
    <row r="70" spans="1:39" ht="12" customHeight="1">
      <c r="A70" s="258">
        <v>59</v>
      </c>
      <c r="B70" s="258"/>
      <c r="C70" s="258"/>
      <c r="D70" s="258"/>
      <c r="E70" s="267"/>
      <c r="F70" s="267"/>
      <c r="G70" s="267"/>
      <c r="H70" s="267"/>
      <c r="I70" s="267"/>
      <c r="J70" s="267"/>
      <c r="K70" s="267"/>
      <c r="L70" s="267"/>
      <c r="M70" s="267"/>
      <c r="N70" s="267"/>
      <c r="O70" s="267"/>
      <c r="P70" s="267"/>
      <c r="Q70" s="267"/>
      <c r="R70" s="267"/>
      <c r="S70" s="267"/>
      <c r="T70" s="8"/>
      <c r="U70" s="258">
        <v>123</v>
      </c>
      <c r="V70" s="258"/>
      <c r="W70" s="258"/>
      <c r="X70" s="267"/>
      <c r="Y70" s="267"/>
      <c r="Z70" s="267"/>
      <c r="AA70" s="267"/>
      <c r="AB70" s="267"/>
      <c r="AC70" s="267"/>
      <c r="AD70" s="267"/>
      <c r="AE70" s="267"/>
      <c r="AF70" s="267"/>
      <c r="AG70" s="267"/>
      <c r="AH70" s="267"/>
      <c r="AI70" s="267"/>
      <c r="AJ70" s="255"/>
      <c r="AK70" s="255"/>
      <c r="AL70" s="255"/>
      <c r="AM70" s="255"/>
    </row>
    <row r="71" spans="1:39" ht="12" customHeight="1">
      <c r="A71" s="258">
        <v>60</v>
      </c>
      <c r="B71" s="258"/>
      <c r="C71" s="258"/>
      <c r="D71" s="258"/>
      <c r="E71" s="267"/>
      <c r="F71" s="267"/>
      <c r="G71" s="267"/>
      <c r="H71" s="267"/>
      <c r="I71" s="267"/>
      <c r="J71" s="267"/>
      <c r="K71" s="267"/>
      <c r="L71" s="267"/>
      <c r="M71" s="267"/>
      <c r="N71" s="267"/>
      <c r="O71" s="267"/>
      <c r="P71" s="267"/>
      <c r="Q71" s="267"/>
      <c r="R71" s="267"/>
      <c r="S71" s="267"/>
      <c r="T71" s="8"/>
      <c r="U71" s="258">
        <v>124</v>
      </c>
      <c r="V71" s="258"/>
      <c r="W71" s="258"/>
      <c r="X71" s="267"/>
      <c r="Y71" s="267"/>
      <c r="Z71" s="267"/>
      <c r="AA71" s="267"/>
      <c r="AB71" s="267"/>
      <c r="AC71" s="267"/>
      <c r="AD71" s="267"/>
      <c r="AE71" s="267"/>
      <c r="AF71" s="267"/>
      <c r="AG71" s="267"/>
      <c r="AH71" s="267"/>
      <c r="AI71" s="267"/>
      <c r="AJ71" s="255"/>
      <c r="AK71" s="255"/>
      <c r="AL71" s="255"/>
      <c r="AM71" s="255"/>
    </row>
    <row r="72" spans="1:39" ht="12" customHeight="1">
      <c r="A72" s="258">
        <v>61</v>
      </c>
      <c r="B72" s="258"/>
      <c r="C72" s="258"/>
      <c r="D72" s="258"/>
      <c r="E72" s="267"/>
      <c r="F72" s="267"/>
      <c r="G72" s="267"/>
      <c r="H72" s="267"/>
      <c r="I72" s="267"/>
      <c r="J72" s="267"/>
      <c r="K72" s="267"/>
      <c r="L72" s="267"/>
      <c r="M72" s="267"/>
      <c r="N72" s="267"/>
      <c r="O72" s="267"/>
      <c r="P72" s="267"/>
      <c r="Q72" s="267"/>
      <c r="R72" s="267"/>
      <c r="S72" s="267"/>
      <c r="T72" s="8"/>
      <c r="U72" s="258">
        <v>125</v>
      </c>
      <c r="V72" s="258"/>
      <c r="W72" s="258"/>
      <c r="X72" s="267"/>
      <c r="Y72" s="267"/>
      <c r="Z72" s="267"/>
      <c r="AA72" s="267"/>
      <c r="AB72" s="267"/>
      <c r="AC72" s="267"/>
      <c r="AD72" s="267"/>
      <c r="AE72" s="267"/>
      <c r="AF72" s="267"/>
      <c r="AG72" s="267"/>
      <c r="AH72" s="267"/>
      <c r="AI72" s="267"/>
      <c r="AJ72" s="255"/>
      <c r="AK72" s="255"/>
      <c r="AL72" s="255"/>
      <c r="AM72" s="255"/>
    </row>
    <row r="73" spans="1:39" ht="12" customHeight="1">
      <c r="A73" s="258">
        <v>62</v>
      </c>
      <c r="B73" s="258"/>
      <c r="C73" s="258"/>
      <c r="D73" s="258"/>
      <c r="E73" s="267"/>
      <c r="F73" s="267"/>
      <c r="G73" s="267"/>
      <c r="H73" s="267"/>
      <c r="I73" s="267"/>
      <c r="J73" s="267"/>
      <c r="K73" s="267"/>
      <c r="L73" s="267"/>
      <c r="M73" s="267"/>
      <c r="N73" s="267"/>
      <c r="O73" s="267"/>
      <c r="P73" s="267"/>
      <c r="Q73" s="267"/>
      <c r="R73" s="267"/>
      <c r="S73" s="267"/>
      <c r="T73" s="8"/>
      <c r="U73" s="258">
        <v>126</v>
      </c>
      <c r="V73" s="258"/>
      <c r="W73" s="258"/>
      <c r="X73" s="267"/>
      <c r="Y73" s="267"/>
      <c r="Z73" s="267"/>
      <c r="AA73" s="267"/>
      <c r="AB73" s="267"/>
      <c r="AC73" s="267"/>
      <c r="AD73" s="267"/>
      <c r="AE73" s="267"/>
      <c r="AF73" s="267"/>
      <c r="AG73" s="267"/>
      <c r="AH73" s="267"/>
      <c r="AI73" s="267"/>
      <c r="AJ73" s="255"/>
      <c r="AK73" s="255"/>
      <c r="AL73" s="255"/>
      <c r="AM73" s="255"/>
    </row>
    <row r="74" spans="1:39" ht="12" customHeight="1">
      <c r="A74" s="258">
        <v>63</v>
      </c>
      <c r="B74" s="258"/>
      <c r="C74" s="258"/>
      <c r="D74" s="258"/>
      <c r="E74" s="267"/>
      <c r="F74" s="267"/>
      <c r="G74" s="267"/>
      <c r="H74" s="267"/>
      <c r="I74" s="267"/>
      <c r="J74" s="267"/>
      <c r="K74" s="267"/>
      <c r="L74" s="267"/>
      <c r="M74" s="267"/>
      <c r="N74" s="267"/>
      <c r="O74" s="267"/>
      <c r="P74" s="267"/>
      <c r="Q74" s="267"/>
      <c r="R74" s="267"/>
      <c r="S74" s="267"/>
      <c r="T74" s="8"/>
      <c r="U74" s="258">
        <v>127</v>
      </c>
      <c r="V74" s="258"/>
      <c r="W74" s="258"/>
      <c r="X74" s="267"/>
      <c r="Y74" s="267"/>
      <c r="Z74" s="267"/>
      <c r="AA74" s="267"/>
      <c r="AB74" s="267"/>
      <c r="AC74" s="267"/>
      <c r="AD74" s="267"/>
      <c r="AE74" s="267"/>
      <c r="AF74" s="267"/>
      <c r="AG74" s="267"/>
      <c r="AH74" s="267"/>
      <c r="AI74" s="267"/>
      <c r="AJ74" s="255"/>
      <c r="AK74" s="255"/>
      <c r="AL74" s="255"/>
      <c r="AM74" s="255"/>
    </row>
    <row r="75" spans="1:39" ht="12" customHeight="1">
      <c r="A75" s="258">
        <v>64</v>
      </c>
      <c r="B75" s="258"/>
      <c r="C75" s="258"/>
      <c r="D75" s="258"/>
      <c r="E75" s="267"/>
      <c r="F75" s="267"/>
      <c r="G75" s="267"/>
      <c r="H75" s="267"/>
      <c r="I75" s="267"/>
      <c r="J75" s="267"/>
      <c r="K75" s="267"/>
      <c r="L75" s="267"/>
      <c r="M75" s="267"/>
      <c r="N75" s="267"/>
      <c r="O75" s="267"/>
      <c r="P75" s="267"/>
      <c r="Q75" s="267"/>
      <c r="R75" s="267"/>
      <c r="S75" s="267"/>
      <c r="T75" s="8"/>
      <c r="U75" s="258">
        <v>128</v>
      </c>
      <c r="V75" s="258"/>
      <c r="W75" s="258"/>
      <c r="X75" s="267"/>
      <c r="Y75" s="267"/>
      <c r="Z75" s="267"/>
      <c r="AA75" s="267"/>
      <c r="AB75" s="267"/>
      <c r="AC75" s="267"/>
      <c r="AD75" s="267"/>
      <c r="AE75" s="267"/>
      <c r="AF75" s="267"/>
      <c r="AG75" s="267"/>
      <c r="AH75" s="267"/>
      <c r="AI75" s="267"/>
      <c r="AJ75" s="255"/>
      <c r="AK75" s="255"/>
      <c r="AL75" s="255"/>
      <c r="AM75" s="255"/>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3622047244094499" right="0.25" top="0.143700787" bottom="0.143700787" header="0" footer="0"/>
  <pageSetup paperSize="9" scale="85"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view="pageBreakPreview" zoomScaleNormal="100" zoomScaleSheetLayoutView="100" workbookViewId="0">
      <selection sqref="A1:C6"/>
    </sheetView>
  </sheetViews>
  <sheetFormatPr defaultColWidth="11.140625" defaultRowHeight="12.75"/>
  <cols>
    <col min="1" max="1" width="5.140625" customWidth="1"/>
    <col min="2" max="2" width="24.42578125" style="105" customWidth="1"/>
    <col min="3" max="3" width="41.140625" customWidth="1"/>
    <col min="4" max="4" width="12" customWidth="1"/>
    <col min="5" max="5" width="5.140625" customWidth="1"/>
    <col min="6" max="6" width="5.28515625" customWidth="1"/>
    <col min="7" max="7" width="5.42578125" customWidth="1"/>
    <col min="8" max="8" width="5.5703125" customWidth="1"/>
    <col min="9" max="9" width="6.28515625" customWidth="1"/>
    <col min="10" max="10" width="5.5703125" customWidth="1"/>
    <col min="11" max="11" width="5.7109375" customWidth="1"/>
    <col min="12" max="13" width="6.140625" customWidth="1"/>
    <col min="14" max="14" width="8.140625" customWidth="1"/>
    <col min="15" max="15" width="7.7109375" customWidth="1"/>
    <col min="16" max="16" width="7.140625" customWidth="1"/>
    <col min="17" max="18" width="7.28515625" customWidth="1"/>
    <col min="19" max="19" width="9.28515625" customWidth="1"/>
    <col min="20" max="20" width="10.42578125" customWidth="1"/>
    <col min="22" max="22" width="7.7109375" customWidth="1"/>
    <col min="23" max="23" width="5.42578125" customWidth="1"/>
    <col min="24" max="24" width="5.5703125" customWidth="1"/>
    <col min="25" max="25" width="13.28515625" customWidth="1"/>
    <col min="257" max="257" width="5.140625" customWidth="1"/>
    <col min="258" max="258" width="7.7109375" customWidth="1"/>
    <col min="259" max="259" width="13.85546875" customWidth="1"/>
    <col min="260" max="260" width="12" customWidth="1"/>
    <col min="261" max="261" width="5.140625" customWidth="1"/>
    <col min="262" max="262" width="5.28515625" customWidth="1"/>
    <col min="263" max="263" width="5.42578125" customWidth="1"/>
    <col min="264" max="264" width="5.5703125" customWidth="1"/>
    <col min="265" max="265" width="6.28515625" customWidth="1"/>
    <col min="266" max="266" width="5.5703125" customWidth="1"/>
    <col min="267" max="267" width="5.7109375" customWidth="1"/>
    <col min="268" max="269" width="6.140625" customWidth="1"/>
    <col min="270" max="270" width="5.5703125" customWidth="1"/>
    <col min="271" max="272" width="7.140625" customWidth="1"/>
    <col min="273" max="274" width="7.28515625" customWidth="1"/>
    <col min="275" max="275" width="7.42578125" customWidth="1"/>
    <col min="276" max="276" width="10.42578125" customWidth="1"/>
    <col min="278" max="278" width="7.7109375" customWidth="1"/>
    <col min="279" max="279" width="5.42578125" customWidth="1"/>
    <col min="280" max="280" width="5.5703125" customWidth="1"/>
    <col min="281" max="281" width="13.28515625" customWidth="1"/>
    <col min="513" max="513" width="5.140625" customWidth="1"/>
    <col min="514" max="514" width="7.7109375" customWidth="1"/>
    <col min="515" max="515" width="13.85546875" customWidth="1"/>
    <col min="516" max="516" width="12" customWidth="1"/>
    <col min="517" max="517" width="5.140625" customWidth="1"/>
    <col min="518" max="518" width="5.28515625" customWidth="1"/>
    <col min="519" max="519" width="5.42578125" customWidth="1"/>
    <col min="520" max="520" width="5.5703125" customWidth="1"/>
    <col min="521" max="521" width="6.28515625" customWidth="1"/>
    <col min="522" max="522" width="5.5703125" customWidth="1"/>
    <col min="523" max="523" width="5.7109375" customWidth="1"/>
    <col min="524" max="525" width="6.140625" customWidth="1"/>
    <col min="526" max="526" width="5.5703125" customWidth="1"/>
    <col min="527" max="528" width="7.140625" customWidth="1"/>
    <col min="529" max="530" width="7.28515625" customWidth="1"/>
    <col min="531" max="531" width="7.42578125" customWidth="1"/>
    <col min="532" max="532" width="10.42578125" customWidth="1"/>
    <col min="534" max="534" width="7.7109375" customWidth="1"/>
    <col min="535" max="535" width="5.42578125" customWidth="1"/>
    <col min="536" max="536" width="5.5703125" customWidth="1"/>
    <col min="537" max="537" width="13.28515625" customWidth="1"/>
    <col min="769" max="769" width="5.140625" customWidth="1"/>
    <col min="770" max="770" width="7.7109375" customWidth="1"/>
    <col min="771" max="771" width="13.85546875" customWidth="1"/>
    <col min="772" max="772" width="12" customWidth="1"/>
    <col min="773" max="773" width="5.140625" customWidth="1"/>
    <col min="774" max="774" width="5.28515625" customWidth="1"/>
    <col min="775" max="775" width="5.42578125" customWidth="1"/>
    <col min="776" max="776" width="5.5703125" customWidth="1"/>
    <col min="777" max="777" width="6.28515625" customWidth="1"/>
    <col min="778" max="778" width="5.5703125" customWidth="1"/>
    <col min="779" max="779" width="5.7109375" customWidth="1"/>
    <col min="780" max="781" width="6.140625" customWidth="1"/>
    <col min="782" max="782" width="5.5703125" customWidth="1"/>
    <col min="783" max="784" width="7.140625" customWidth="1"/>
    <col min="785" max="786" width="7.28515625" customWidth="1"/>
    <col min="787" max="787" width="7.42578125" customWidth="1"/>
    <col min="788" max="788" width="10.42578125" customWidth="1"/>
    <col min="790" max="790" width="7.7109375" customWidth="1"/>
    <col min="791" max="791" width="5.42578125" customWidth="1"/>
    <col min="792" max="792" width="5.5703125" customWidth="1"/>
    <col min="793" max="793" width="13.28515625" customWidth="1"/>
    <col min="1025" max="1025" width="5.140625" customWidth="1"/>
    <col min="1026" max="1026" width="7.7109375" customWidth="1"/>
    <col min="1027" max="1027" width="13.85546875" customWidth="1"/>
    <col min="1028" max="1028" width="12" customWidth="1"/>
    <col min="1029" max="1029" width="5.140625" customWidth="1"/>
    <col min="1030" max="1030" width="5.28515625" customWidth="1"/>
    <col min="1031" max="1031" width="5.42578125" customWidth="1"/>
    <col min="1032" max="1032" width="5.5703125" customWidth="1"/>
    <col min="1033" max="1033" width="6.28515625" customWidth="1"/>
    <col min="1034" max="1034" width="5.5703125" customWidth="1"/>
    <col min="1035" max="1035" width="5.7109375" customWidth="1"/>
    <col min="1036" max="1037" width="6.140625" customWidth="1"/>
    <col min="1038" max="1038" width="5.5703125" customWidth="1"/>
    <col min="1039" max="1040" width="7.140625" customWidth="1"/>
    <col min="1041" max="1042" width="7.28515625" customWidth="1"/>
    <col min="1043" max="1043" width="7.42578125" customWidth="1"/>
    <col min="1044" max="1044" width="10.42578125" customWidth="1"/>
    <col min="1046" max="1046" width="7.7109375" customWidth="1"/>
    <col min="1047" max="1047" width="5.42578125" customWidth="1"/>
    <col min="1048" max="1048" width="5.5703125" customWidth="1"/>
    <col min="1049" max="1049" width="13.28515625" customWidth="1"/>
    <col min="1281" max="1281" width="5.140625" customWidth="1"/>
    <col min="1282" max="1282" width="7.7109375" customWidth="1"/>
    <col min="1283" max="1283" width="13.85546875" customWidth="1"/>
    <col min="1284" max="1284" width="12" customWidth="1"/>
    <col min="1285" max="1285" width="5.140625" customWidth="1"/>
    <col min="1286" max="1286" width="5.28515625" customWidth="1"/>
    <col min="1287" max="1287" width="5.42578125" customWidth="1"/>
    <col min="1288" max="1288" width="5.5703125" customWidth="1"/>
    <col min="1289" max="1289" width="6.28515625" customWidth="1"/>
    <col min="1290" max="1290" width="5.5703125" customWidth="1"/>
    <col min="1291" max="1291" width="5.7109375" customWidth="1"/>
    <col min="1292" max="1293" width="6.140625" customWidth="1"/>
    <col min="1294" max="1294" width="5.5703125" customWidth="1"/>
    <col min="1295" max="1296" width="7.140625" customWidth="1"/>
    <col min="1297" max="1298" width="7.28515625" customWidth="1"/>
    <col min="1299" max="1299" width="7.42578125" customWidth="1"/>
    <col min="1300" max="1300" width="10.42578125" customWidth="1"/>
    <col min="1302" max="1302" width="7.7109375" customWidth="1"/>
    <col min="1303" max="1303" width="5.42578125" customWidth="1"/>
    <col min="1304" max="1304" width="5.5703125" customWidth="1"/>
    <col min="1305" max="1305" width="13.28515625" customWidth="1"/>
    <col min="1537" max="1537" width="5.140625" customWidth="1"/>
    <col min="1538" max="1538" width="7.7109375" customWidth="1"/>
    <col min="1539" max="1539" width="13.85546875" customWidth="1"/>
    <col min="1540" max="1540" width="12" customWidth="1"/>
    <col min="1541" max="1541" width="5.140625" customWidth="1"/>
    <col min="1542" max="1542" width="5.28515625" customWidth="1"/>
    <col min="1543" max="1543" width="5.42578125" customWidth="1"/>
    <col min="1544" max="1544" width="5.5703125" customWidth="1"/>
    <col min="1545" max="1545" width="6.28515625" customWidth="1"/>
    <col min="1546" max="1546" width="5.5703125" customWidth="1"/>
    <col min="1547" max="1547" width="5.7109375" customWidth="1"/>
    <col min="1548" max="1549" width="6.140625" customWidth="1"/>
    <col min="1550" max="1550" width="5.5703125" customWidth="1"/>
    <col min="1551" max="1552" width="7.140625" customWidth="1"/>
    <col min="1553" max="1554" width="7.28515625" customWidth="1"/>
    <col min="1555" max="1555" width="7.42578125" customWidth="1"/>
    <col min="1556" max="1556" width="10.42578125" customWidth="1"/>
    <col min="1558" max="1558" width="7.7109375" customWidth="1"/>
    <col min="1559" max="1559" width="5.42578125" customWidth="1"/>
    <col min="1560" max="1560" width="5.5703125" customWidth="1"/>
    <col min="1561" max="1561" width="13.28515625" customWidth="1"/>
    <col min="1793" max="1793" width="5.140625" customWidth="1"/>
    <col min="1794" max="1794" width="7.7109375" customWidth="1"/>
    <col min="1795" max="1795" width="13.85546875" customWidth="1"/>
    <col min="1796" max="1796" width="12" customWidth="1"/>
    <col min="1797" max="1797" width="5.140625" customWidth="1"/>
    <col min="1798" max="1798" width="5.28515625" customWidth="1"/>
    <col min="1799" max="1799" width="5.42578125" customWidth="1"/>
    <col min="1800" max="1800" width="5.5703125" customWidth="1"/>
    <col min="1801" max="1801" width="6.28515625" customWidth="1"/>
    <col min="1802" max="1802" width="5.5703125" customWidth="1"/>
    <col min="1803" max="1803" width="5.7109375" customWidth="1"/>
    <col min="1804" max="1805" width="6.140625" customWidth="1"/>
    <col min="1806" max="1806" width="5.5703125" customWidth="1"/>
    <col min="1807" max="1808" width="7.140625" customWidth="1"/>
    <col min="1809" max="1810" width="7.28515625" customWidth="1"/>
    <col min="1811" max="1811" width="7.42578125" customWidth="1"/>
    <col min="1812" max="1812" width="10.42578125" customWidth="1"/>
    <col min="1814" max="1814" width="7.7109375" customWidth="1"/>
    <col min="1815" max="1815" width="5.42578125" customWidth="1"/>
    <col min="1816" max="1816" width="5.5703125" customWidth="1"/>
    <col min="1817" max="1817" width="13.28515625" customWidth="1"/>
    <col min="2049" max="2049" width="5.140625" customWidth="1"/>
    <col min="2050" max="2050" width="7.7109375" customWidth="1"/>
    <col min="2051" max="2051" width="13.85546875" customWidth="1"/>
    <col min="2052" max="2052" width="12" customWidth="1"/>
    <col min="2053" max="2053" width="5.140625" customWidth="1"/>
    <col min="2054" max="2054" width="5.28515625" customWidth="1"/>
    <col min="2055" max="2055" width="5.42578125" customWidth="1"/>
    <col min="2056" max="2056" width="5.5703125" customWidth="1"/>
    <col min="2057" max="2057" width="6.28515625" customWidth="1"/>
    <col min="2058" max="2058" width="5.5703125" customWidth="1"/>
    <col min="2059" max="2059" width="5.7109375" customWidth="1"/>
    <col min="2060" max="2061" width="6.140625" customWidth="1"/>
    <col min="2062" max="2062" width="5.5703125" customWidth="1"/>
    <col min="2063" max="2064" width="7.140625" customWidth="1"/>
    <col min="2065" max="2066" width="7.28515625" customWidth="1"/>
    <col min="2067" max="2067" width="7.42578125" customWidth="1"/>
    <col min="2068" max="2068" width="10.42578125" customWidth="1"/>
    <col min="2070" max="2070" width="7.7109375" customWidth="1"/>
    <col min="2071" max="2071" width="5.42578125" customWidth="1"/>
    <col min="2072" max="2072" width="5.5703125" customWidth="1"/>
    <col min="2073" max="2073" width="13.28515625" customWidth="1"/>
    <col min="2305" max="2305" width="5.140625" customWidth="1"/>
    <col min="2306" max="2306" width="7.7109375" customWidth="1"/>
    <col min="2307" max="2307" width="13.85546875" customWidth="1"/>
    <col min="2308" max="2308" width="12" customWidth="1"/>
    <col min="2309" max="2309" width="5.140625" customWidth="1"/>
    <col min="2310" max="2310" width="5.28515625" customWidth="1"/>
    <col min="2311" max="2311" width="5.42578125" customWidth="1"/>
    <col min="2312" max="2312" width="5.5703125" customWidth="1"/>
    <col min="2313" max="2313" width="6.28515625" customWidth="1"/>
    <col min="2314" max="2314" width="5.5703125" customWidth="1"/>
    <col min="2315" max="2315" width="5.7109375" customWidth="1"/>
    <col min="2316" max="2317" width="6.140625" customWidth="1"/>
    <col min="2318" max="2318" width="5.5703125" customWidth="1"/>
    <col min="2319" max="2320" width="7.140625" customWidth="1"/>
    <col min="2321" max="2322" width="7.28515625" customWidth="1"/>
    <col min="2323" max="2323" width="7.42578125" customWidth="1"/>
    <col min="2324" max="2324" width="10.42578125" customWidth="1"/>
    <col min="2326" max="2326" width="7.7109375" customWidth="1"/>
    <col min="2327" max="2327" width="5.42578125" customWidth="1"/>
    <col min="2328" max="2328" width="5.5703125" customWidth="1"/>
    <col min="2329" max="2329" width="13.28515625" customWidth="1"/>
    <col min="2561" max="2561" width="5.140625" customWidth="1"/>
    <col min="2562" max="2562" width="7.7109375" customWidth="1"/>
    <col min="2563" max="2563" width="13.85546875" customWidth="1"/>
    <col min="2564" max="2564" width="12" customWidth="1"/>
    <col min="2565" max="2565" width="5.140625" customWidth="1"/>
    <col min="2566" max="2566" width="5.28515625" customWidth="1"/>
    <col min="2567" max="2567" width="5.42578125" customWidth="1"/>
    <col min="2568" max="2568" width="5.5703125" customWidth="1"/>
    <col min="2569" max="2569" width="6.28515625" customWidth="1"/>
    <col min="2570" max="2570" width="5.5703125" customWidth="1"/>
    <col min="2571" max="2571" width="5.7109375" customWidth="1"/>
    <col min="2572" max="2573" width="6.140625" customWidth="1"/>
    <col min="2574" max="2574" width="5.5703125" customWidth="1"/>
    <col min="2575" max="2576" width="7.140625" customWidth="1"/>
    <col min="2577" max="2578" width="7.28515625" customWidth="1"/>
    <col min="2579" max="2579" width="7.42578125" customWidth="1"/>
    <col min="2580" max="2580" width="10.42578125" customWidth="1"/>
    <col min="2582" max="2582" width="7.7109375" customWidth="1"/>
    <col min="2583" max="2583" width="5.42578125" customWidth="1"/>
    <col min="2584" max="2584" width="5.5703125" customWidth="1"/>
    <col min="2585" max="2585" width="13.28515625" customWidth="1"/>
    <col min="2817" max="2817" width="5.140625" customWidth="1"/>
    <col min="2818" max="2818" width="7.7109375" customWidth="1"/>
    <col min="2819" max="2819" width="13.85546875" customWidth="1"/>
    <col min="2820" max="2820" width="12" customWidth="1"/>
    <col min="2821" max="2821" width="5.140625" customWidth="1"/>
    <col min="2822" max="2822" width="5.28515625" customWidth="1"/>
    <col min="2823" max="2823" width="5.42578125" customWidth="1"/>
    <col min="2824" max="2824" width="5.5703125" customWidth="1"/>
    <col min="2825" max="2825" width="6.28515625" customWidth="1"/>
    <col min="2826" max="2826" width="5.5703125" customWidth="1"/>
    <col min="2827" max="2827" width="5.7109375" customWidth="1"/>
    <col min="2828" max="2829" width="6.140625" customWidth="1"/>
    <col min="2830" max="2830" width="5.5703125" customWidth="1"/>
    <col min="2831" max="2832" width="7.140625" customWidth="1"/>
    <col min="2833" max="2834" width="7.28515625" customWidth="1"/>
    <col min="2835" max="2835" width="7.42578125" customWidth="1"/>
    <col min="2836" max="2836" width="10.42578125" customWidth="1"/>
    <col min="2838" max="2838" width="7.7109375" customWidth="1"/>
    <col min="2839" max="2839" width="5.42578125" customWidth="1"/>
    <col min="2840" max="2840" width="5.5703125" customWidth="1"/>
    <col min="2841" max="2841" width="13.28515625" customWidth="1"/>
    <col min="3073" max="3073" width="5.140625" customWidth="1"/>
    <col min="3074" max="3074" width="7.7109375" customWidth="1"/>
    <col min="3075" max="3075" width="13.85546875" customWidth="1"/>
    <col min="3076" max="3076" width="12" customWidth="1"/>
    <col min="3077" max="3077" width="5.140625" customWidth="1"/>
    <col min="3078" max="3078" width="5.28515625" customWidth="1"/>
    <col min="3079" max="3079" width="5.42578125" customWidth="1"/>
    <col min="3080" max="3080" width="5.5703125" customWidth="1"/>
    <col min="3081" max="3081" width="6.28515625" customWidth="1"/>
    <col min="3082" max="3082" width="5.5703125" customWidth="1"/>
    <col min="3083" max="3083" width="5.7109375" customWidth="1"/>
    <col min="3084" max="3085" width="6.140625" customWidth="1"/>
    <col min="3086" max="3086" width="5.5703125" customWidth="1"/>
    <col min="3087" max="3088" width="7.140625" customWidth="1"/>
    <col min="3089" max="3090" width="7.28515625" customWidth="1"/>
    <col min="3091" max="3091" width="7.42578125" customWidth="1"/>
    <col min="3092" max="3092" width="10.42578125" customWidth="1"/>
    <col min="3094" max="3094" width="7.7109375" customWidth="1"/>
    <col min="3095" max="3095" width="5.42578125" customWidth="1"/>
    <col min="3096" max="3096" width="5.5703125" customWidth="1"/>
    <col min="3097" max="3097" width="13.28515625" customWidth="1"/>
    <col min="3329" max="3329" width="5.140625" customWidth="1"/>
    <col min="3330" max="3330" width="7.7109375" customWidth="1"/>
    <col min="3331" max="3331" width="13.85546875" customWidth="1"/>
    <col min="3332" max="3332" width="12" customWidth="1"/>
    <col min="3333" max="3333" width="5.140625" customWidth="1"/>
    <col min="3334" max="3334" width="5.28515625" customWidth="1"/>
    <col min="3335" max="3335" width="5.42578125" customWidth="1"/>
    <col min="3336" max="3336" width="5.5703125" customWidth="1"/>
    <col min="3337" max="3337" width="6.28515625" customWidth="1"/>
    <col min="3338" max="3338" width="5.5703125" customWidth="1"/>
    <col min="3339" max="3339" width="5.7109375" customWidth="1"/>
    <col min="3340" max="3341" width="6.140625" customWidth="1"/>
    <col min="3342" max="3342" width="5.5703125" customWidth="1"/>
    <col min="3343" max="3344" width="7.140625" customWidth="1"/>
    <col min="3345" max="3346" width="7.28515625" customWidth="1"/>
    <col min="3347" max="3347" width="7.42578125" customWidth="1"/>
    <col min="3348" max="3348" width="10.42578125" customWidth="1"/>
    <col min="3350" max="3350" width="7.7109375" customWidth="1"/>
    <col min="3351" max="3351" width="5.42578125" customWidth="1"/>
    <col min="3352" max="3352" width="5.5703125" customWidth="1"/>
    <col min="3353" max="3353" width="13.28515625" customWidth="1"/>
    <col min="3585" max="3585" width="5.140625" customWidth="1"/>
    <col min="3586" max="3586" width="7.7109375" customWidth="1"/>
    <col min="3587" max="3587" width="13.85546875" customWidth="1"/>
    <col min="3588" max="3588" width="12" customWidth="1"/>
    <col min="3589" max="3589" width="5.140625" customWidth="1"/>
    <col min="3590" max="3590" width="5.28515625" customWidth="1"/>
    <col min="3591" max="3591" width="5.42578125" customWidth="1"/>
    <col min="3592" max="3592" width="5.5703125" customWidth="1"/>
    <col min="3593" max="3593" width="6.28515625" customWidth="1"/>
    <col min="3594" max="3594" width="5.5703125" customWidth="1"/>
    <col min="3595" max="3595" width="5.7109375" customWidth="1"/>
    <col min="3596" max="3597" width="6.140625" customWidth="1"/>
    <col min="3598" max="3598" width="5.5703125" customWidth="1"/>
    <col min="3599" max="3600" width="7.140625" customWidth="1"/>
    <col min="3601" max="3602" width="7.28515625" customWidth="1"/>
    <col min="3603" max="3603" width="7.42578125" customWidth="1"/>
    <col min="3604" max="3604" width="10.42578125" customWidth="1"/>
    <col min="3606" max="3606" width="7.7109375" customWidth="1"/>
    <col min="3607" max="3607" width="5.42578125" customWidth="1"/>
    <col min="3608" max="3608" width="5.5703125" customWidth="1"/>
    <col min="3609" max="3609" width="13.28515625" customWidth="1"/>
    <col min="3841" max="3841" width="5.140625" customWidth="1"/>
    <col min="3842" max="3842" width="7.7109375" customWidth="1"/>
    <col min="3843" max="3843" width="13.85546875" customWidth="1"/>
    <col min="3844" max="3844" width="12" customWidth="1"/>
    <col min="3845" max="3845" width="5.140625" customWidth="1"/>
    <col min="3846" max="3846" width="5.28515625" customWidth="1"/>
    <col min="3847" max="3847" width="5.42578125" customWidth="1"/>
    <col min="3848" max="3848" width="5.5703125" customWidth="1"/>
    <col min="3849" max="3849" width="6.28515625" customWidth="1"/>
    <col min="3850" max="3850" width="5.5703125" customWidth="1"/>
    <col min="3851" max="3851" width="5.7109375" customWidth="1"/>
    <col min="3852" max="3853" width="6.140625" customWidth="1"/>
    <col min="3854" max="3854" width="5.5703125" customWidth="1"/>
    <col min="3855" max="3856" width="7.140625" customWidth="1"/>
    <col min="3857" max="3858" width="7.28515625" customWidth="1"/>
    <col min="3859" max="3859" width="7.42578125" customWidth="1"/>
    <col min="3860" max="3860" width="10.42578125" customWidth="1"/>
    <col min="3862" max="3862" width="7.7109375" customWidth="1"/>
    <col min="3863" max="3863" width="5.42578125" customWidth="1"/>
    <col min="3864" max="3864" width="5.5703125" customWidth="1"/>
    <col min="3865" max="3865" width="13.28515625" customWidth="1"/>
    <col min="4097" max="4097" width="5.140625" customWidth="1"/>
    <col min="4098" max="4098" width="7.7109375" customWidth="1"/>
    <col min="4099" max="4099" width="13.85546875" customWidth="1"/>
    <col min="4100" max="4100" width="12" customWidth="1"/>
    <col min="4101" max="4101" width="5.140625" customWidth="1"/>
    <col min="4102" max="4102" width="5.28515625" customWidth="1"/>
    <col min="4103" max="4103" width="5.42578125" customWidth="1"/>
    <col min="4104" max="4104" width="5.5703125" customWidth="1"/>
    <col min="4105" max="4105" width="6.28515625" customWidth="1"/>
    <col min="4106" max="4106" width="5.5703125" customWidth="1"/>
    <col min="4107" max="4107" width="5.7109375" customWidth="1"/>
    <col min="4108" max="4109" width="6.140625" customWidth="1"/>
    <col min="4110" max="4110" width="5.5703125" customWidth="1"/>
    <col min="4111" max="4112" width="7.140625" customWidth="1"/>
    <col min="4113" max="4114" width="7.28515625" customWidth="1"/>
    <col min="4115" max="4115" width="7.42578125" customWidth="1"/>
    <col min="4116" max="4116" width="10.42578125" customWidth="1"/>
    <col min="4118" max="4118" width="7.7109375" customWidth="1"/>
    <col min="4119" max="4119" width="5.42578125" customWidth="1"/>
    <col min="4120" max="4120" width="5.5703125" customWidth="1"/>
    <col min="4121" max="4121" width="13.28515625" customWidth="1"/>
    <col min="4353" max="4353" width="5.140625" customWidth="1"/>
    <col min="4354" max="4354" width="7.7109375" customWidth="1"/>
    <col min="4355" max="4355" width="13.85546875" customWidth="1"/>
    <col min="4356" max="4356" width="12" customWidth="1"/>
    <col min="4357" max="4357" width="5.140625" customWidth="1"/>
    <col min="4358" max="4358" width="5.28515625" customWidth="1"/>
    <col min="4359" max="4359" width="5.42578125" customWidth="1"/>
    <col min="4360" max="4360" width="5.5703125" customWidth="1"/>
    <col min="4361" max="4361" width="6.28515625" customWidth="1"/>
    <col min="4362" max="4362" width="5.5703125" customWidth="1"/>
    <col min="4363" max="4363" width="5.7109375" customWidth="1"/>
    <col min="4364" max="4365" width="6.140625" customWidth="1"/>
    <col min="4366" max="4366" width="5.5703125" customWidth="1"/>
    <col min="4367" max="4368" width="7.140625" customWidth="1"/>
    <col min="4369" max="4370" width="7.28515625" customWidth="1"/>
    <col min="4371" max="4371" width="7.42578125" customWidth="1"/>
    <col min="4372" max="4372" width="10.42578125" customWidth="1"/>
    <col min="4374" max="4374" width="7.7109375" customWidth="1"/>
    <col min="4375" max="4375" width="5.42578125" customWidth="1"/>
    <col min="4376" max="4376" width="5.5703125" customWidth="1"/>
    <col min="4377" max="4377" width="13.28515625" customWidth="1"/>
    <col min="4609" max="4609" width="5.140625" customWidth="1"/>
    <col min="4610" max="4610" width="7.7109375" customWidth="1"/>
    <col min="4611" max="4611" width="13.85546875" customWidth="1"/>
    <col min="4612" max="4612" width="12" customWidth="1"/>
    <col min="4613" max="4613" width="5.140625" customWidth="1"/>
    <col min="4614" max="4614" width="5.28515625" customWidth="1"/>
    <col min="4615" max="4615" width="5.42578125" customWidth="1"/>
    <col min="4616" max="4616" width="5.5703125" customWidth="1"/>
    <col min="4617" max="4617" width="6.28515625" customWidth="1"/>
    <col min="4618" max="4618" width="5.5703125" customWidth="1"/>
    <col min="4619" max="4619" width="5.7109375" customWidth="1"/>
    <col min="4620" max="4621" width="6.140625" customWidth="1"/>
    <col min="4622" max="4622" width="5.5703125" customWidth="1"/>
    <col min="4623" max="4624" width="7.140625" customWidth="1"/>
    <col min="4625" max="4626" width="7.28515625" customWidth="1"/>
    <col min="4627" max="4627" width="7.42578125" customWidth="1"/>
    <col min="4628" max="4628" width="10.42578125" customWidth="1"/>
    <col min="4630" max="4630" width="7.7109375" customWidth="1"/>
    <col min="4631" max="4631" width="5.42578125" customWidth="1"/>
    <col min="4632" max="4632" width="5.5703125" customWidth="1"/>
    <col min="4633" max="4633" width="13.28515625" customWidth="1"/>
    <col min="4865" max="4865" width="5.140625" customWidth="1"/>
    <col min="4866" max="4866" width="7.7109375" customWidth="1"/>
    <col min="4867" max="4867" width="13.85546875" customWidth="1"/>
    <col min="4868" max="4868" width="12" customWidth="1"/>
    <col min="4869" max="4869" width="5.140625" customWidth="1"/>
    <col min="4870" max="4870" width="5.28515625" customWidth="1"/>
    <col min="4871" max="4871" width="5.42578125" customWidth="1"/>
    <col min="4872" max="4872" width="5.5703125" customWidth="1"/>
    <col min="4873" max="4873" width="6.28515625" customWidth="1"/>
    <col min="4874" max="4874" width="5.5703125" customWidth="1"/>
    <col min="4875" max="4875" width="5.7109375" customWidth="1"/>
    <col min="4876" max="4877" width="6.140625" customWidth="1"/>
    <col min="4878" max="4878" width="5.5703125" customWidth="1"/>
    <col min="4879" max="4880" width="7.140625" customWidth="1"/>
    <col min="4881" max="4882" width="7.28515625" customWidth="1"/>
    <col min="4883" max="4883" width="7.42578125" customWidth="1"/>
    <col min="4884" max="4884" width="10.42578125" customWidth="1"/>
    <col min="4886" max="4886" width="7.7109375" customWidth="1"/>
    <col min="4887" max="4887" width="5.42578125" customWidth="1"/>
    <col min="4888" max="4888" width="5.5703125" customWidth="1"/>
    <col min="4889" max="4889" width="13.28515625" customWidth="1"/>
    <col min="5121" max="5121" width="5.140625" customWidth="1"/>
    <col min="5122" max="5122" width="7.7109375" customWidth="1"/>
    <col min="5123" max="5123" width="13.85546875" customWidth="1"/>
    <col min="5124" max="5124" width="12" customWidth="1"/>
    <col min="5125" max="5125" width="5.140625" customWidth="1"/>
    <col min="5126" max="5126" width="5.28515625" customWidth="1"/>
    <col min="5127" max="5127" width="5.42578125" customWidth="1"/>
    <col min="5128" max="5128" width="5.5703125" customWidth="1"/>
    <col min="5129" max="5129" width="6.28515625" customWidth="1"/>
    <col min="5130" max="5130" width="5.5703125" customWidth="1"/>
    <col min="5131" max="5131" width="5.7109375" customWidth="1"/>
    <col min="5132" max="5133" width="6.140625" customWidth="1"/>
    <col min="5134" max="5134" width="5.5703125" customWidth="1"/>
    <col min="5135" max="5136" width="7.140625" customWidth="1"/>
    <col min="5137" max="5138" width="7.28515625" customWidth="1"/>
    <col min="5139" max="5139" width="7.42578125" customWidth="1"/>
    <col min="5140" max="5140" width="10.42578125" customWidth="1"/>
    <col min="5142" max="5142" width="7.7109375" customWidth="1"/>
    <col min="5143" max="5143" width="5.42578125" customWidth="1"/>
    <col min="5144" max="5144" width="5.5703125" customWidth="1"/>
    <col min="5145" max="5145" width="13.28515625" customWidth="1"/>
    <col min="5377" max="5377" width="5.140625" customWidth="1"/>
    <col min="5378" max="5378" width="7.7109375" customWidth="1"/>
    <col min="5379" max="5379" width="13.85546875" customWidth="1"/>
    <col min="5380" max="5380" width="12" customWidth="1"/>
    <col min="5381" max="5381" width="5.140625" customWidth="1"/>
    <col min="5382" max="5382" width="5.28515625" customWidth="1"/>
    <col min="5383" max="5383" width="5.42578125" customWidth="1"/>
    <col min="5384" max="5384" width="5.5703125" customWidth="1"/>
    <col min="5385" max="5385" width="6.28515625" customWidth="1"/>
    <col min="5386" max="5386" width="5.5703125" customWidth="1"/>
    <col min="5387" max="5387" width="5.7109375" customWidth="1"/>
    <col min="5388" max="5389" width="6.140625" customWidth="1"/>
    <col min="5390" max="5390" width="5.5703125" customWidth="1"/>
    <col min="5391" max="5392" width="7.140625" customWidth="1"/>
    <col min="5393" max="5394" width="7.28515625" customWidth="1"/>
    <col min="5395" max="5395" width="7.42578125" customWidth="1"/>
    <col min="5396" max="5396" width="10.42578125" customWidth="1"/>
    <col min="5398" max="5398" width="7.7109375" customWidth="1"/>
    <col min="5399" max="5399" width="5.42578125" customWidth="1"/>
    <col min="5400" max="5400" width="5.5703125" customWidth="1"/>
    <col min="5401" max="5401" width="13.28515625" customWidth="1"/>
    <col min="5633" max="5633" width="5.140625" customWidth="1"/>
    <col min="5634" max="5634" width="7.7109375" customWidth="1"/>
    <col min="5635" max="5635" width="13.85546875" customWidth="1"/>
    <col min="5636" max="5636" width="12" customWidth="1"/>
    <col min="5637" max="5637" width="5.140625" customWidth="1"/>
    <col min="5638" max="5638" width="5.28515625" customWidth="1"/>
    <col min="5639" max="5639" width="5.42578125" customWidth="1"/>
    <col min="5640" max="5640" width="5.5703125" customWidth="1"/>
    <col min="5641" max="5641" width="6.28515625" customWidth="1"/>
    <col min="5642" max="5642" width="5.5703125" customWidth="1"/>
    <col min="5643" max="5643" width="5.7109375" customWidth="1"/>
    <col min="5644" max="5645" width="6.140625" customWidth="1"/>
    <col min="5646" max="5646" width="5.5703125" customWidth="1"/>
    <col min="5647" max="5648" width="7.140625" customWidth="1"/>
    <col min="5649" max="5650" width="7.28515625" customWidth="1"/>
    <col min="5651" max="5651" width="7.42578125" customWidth="1"/>
    <col min="5652" max="5652" width="10.42578125" customWidth="1"/>
    <col min="5654" max="5654" width="7.7109375" customWidth="1"/>
    <col min="5655" max="5655" width="5.42578125" customWidth="1"/>
    <col min="5656" max="5656" width="5.5703125" customWidth="1"/>
    <col min="5657" max="5657" width="13.28515625" customWidth="1"/>
    <col min="5889" max="5889" width="5.140625" customWidth="1"/>
    <col min="5890" max="5890" width="7.7109375" customWidth="1"/>
    <col min="5891" max="5891" width="13.85546875" customWidth="1"/>
    <col min="5892" max="5892" width="12" customWidth="1"/>
    <col min="5893" max="5893" width="5.140625" customWidth="1"/>
    <col min="5894" max="5894" width="5.28515625" customWidth="1"/>
    <col min="5895" max="5895" width="5.42578125" customWidth="1"/>
    <col min="5896" max="5896" width="5.5703125" customWidth="1"/>
    <col min="5897" max="5897" width="6.28515625" customWidth="1"/>
    <col min="5898" max="5898" width="5.5703125" customWidth="1"/>
    <col min="5899" max="5899" width="5.7109375" customWidth="1"/>
    <col min="5900" max="5901" width="6.140625" customWidth="1"/>
    <col min="5902" max="5902" width="5.5703125" customWidth="1"/>
    <col min="5903" max="5904" width="7.140625" customWidth="1"/>
    <col min="5905" max="5906" width="7.28515625" customWidth="1"/>
    <col min="5907" max="5907" width="7.42578125" customWidth="1"/>
    <col min="5908" max="5908" width="10.42578125" customWidth="1"/>
    <col min="5910" max="5910" width="7.7109375" customWidth="1"/>
    <col min="5911" max="5911" width="5.42578125" customWidth="1"/>
    <col min="5912" max="5912" width="5.5703125" customWidth="1"/>
    <col min="5913" max="5913" width="13.28515625" customWidth="1"/>
    <col min="6145" max="6145" width="5.140625" customWidth="1"/>
    <col min="6146" max="6146" width="7.7109375" customWidth="1"/>
    <col min="6147" max="6147" width="13.85546875" customWidth="1"/>
    <col min="6148" max="6148" width="12" customWidth="1"/>
    <col min="6149" max="6149" width="5.140625" customWidth="1"/>
    <col min="6150" max="6150" width="5.28515625" customWidth="1"/>
    <col min="6151" max="6151" width="5.42578125" customWidth="1"/>
    <col min="6152" max="6152" width="5.5703125" customWidth="1"/>
    <col min="6153" max="6153" width="6.28515625" customWidth="1"/>
    <col min="6154" max="6154" width="5.5703125" customWidth="1"/>
    <col min="6155" max="6155" width="5.7109375" customWidth="1"/>
    <col min="6156" max="6157" width="6.140625" customWidth="1"/>
    <col min="6158" max="6158" width="5.5703125" customWidth="1"/>
    <col min="6159" max="6160" width="7.140625" customWidth="1"/>
    <col min="6161" max="6162" width="7.28515625" customWidth="1"/>
    <col min="6163" max="6163" width="7.42578125" customWidth="1"/>
    <col min="6164" max="6164" width="10.42578125" customWidth="1"/>
    <col min="6166" max="6166" width="7.7109375" customWidth="1"/>
    <col min="6167" max="6167" width="5.42578125" customWidth="1"/>
    <col min="6168" max="6168" width="5.5703125" customWidth="1"/>
    <col min="6169" max="6169" width="13.28515625" customWidth="1"/>
    <col min="6401" max="6401" width="5.140625" customWidth="1"/>
    <col min="6402" max="6402" width="7.7109375" customWidth="1"/>
    <col min="6403" max="6403" width="13.85546875" customWidth="1"/>
    <col min="6404" max="6404" width="12" customWidth="1"/>
    <col min="6405" max="6405" width="5.140625" customWidth="1"/>
    <col min="6406" max="6406" width="5.28515625" customWidth="1"/>
    <col min="6407" max="6407" width="5.42578125" customWidth="1"/>
    <col min="6408" max="6408" width="5.5703125" customWidth="1"/>
    <col min="6409" max="6409" width="6.28515625" customWidth="1"/>
    <col min="6410" max="6410" width="5.5703125" customWidth="1"/>
    <col min="6411" max="6411" width="5.7109375" customWidth="1"/>
    <col min="6412" max="6413" width="6.140625" customWidth="1"/>
    <col min="6414" max="6414" width="5.5703125" customWidth="1"/>
    <col min="6415" max="6416" width="7.140625" customWidth="1"/>
    <col min="6417" max="6418" width="7.28515625" customWidth="1"/>
    <col min="6419" max="6419" width="7.42578125" customWidth="1"/>
    <col min="6420" max="6420" width="10.42578125" customWidth="1"/>
    <col min="6422" max="6422" width="7.7109375" customWidth="1"/>
    <col min="6423" max="6423" width="5.42578125" customWidth="1"/>
    <col min="6424" max="6424" width="5.5703125" customWidth="1"/>
    <col min="6425" max="6425" width="13.28515625" customWidth="1"/>
    <col min="6657" max="6657" width="5.140625" customWidth="1"/>
    <col min="6658" max="6658" width="7.7109375" customWidth="1"/>
    <col min="6659" max="6659" width="13.85546875" customWidth="1"/>
    <col min="6660" max="6660" width="12" customWidth="1"/>
    <col min="6661" max="6661" width="5.140625" customWidth="1"/>
    <col min="6662" max="6662" width="5.28515625" customWidth="1"/>
    <col min="6663" max="6663" width="5.42578125" customWidth="1"/>
    <col min="6664" max="6664" width="5.5703125" customWidth="1"/>
    <col min="6665" max="6665" width="6.28515625" customWidth="1"/>
    <col min="6666" max="6666" width="5.5703125" customWidth="1"/>
    <col min="6667" max="6667" width="5.7109375" customWidth="1"/>
    <col min="6668" max="6669" width="6.140625" customWidth="1"/>
    <col min="6670" max="6670" width="5.5703125" customWidth="1"/>
    <col min="6671" max="6672" width="7.140625" customWidth="1"/>
    <col min="6673" max="6674" width="7.28515625" customWidth="1"/>
    <col min="6675" max="6675" width="7.42578125" customWidth="1"/>
    <col min="6676" max="6676" width="10.42578125" customWidth="1"/>
    <col min="6678" max="6678" width="7.7109375" customWidth="1"/>
    <col min="6679" max="6679" width="5.42578125" customWidth="1"/>
    <col min="6680" max="6680" width="5.5703125" customWidth="1"/>
    <col min="6681" max="6681" width="13.28515625" customWidth="1"/>
    <col min="6913" max="6913" width="5.140625" customWidth="1"/>
    <col min="6914" max="6914" width="7.7109375" customWidth="1"/>
    <col min="6915" max="6915" width="13.85546875" customWidth="1"/>
    <col min="6916" max="6916" width="12" customWidth="1"/>
    <col min="6917" max="6917" width="5.140625" customWidth="1"/>
    <col min="6918" max="6918" width="5.28515625" customWidth="1"/>
    <col min="6919" max="6919" width="5.42578125" customWidth="1"/>
    <col min="6920" max="6920" width="5.5703125" customWidth="1"/>
    <col min="6921" max="6921" width="6.28515625" customWidth="1"/>
    <col min="6922" max="6922" width="5.5703125" customWidth="1"/>
    <col min="6923" max="6923" width="5.7109375" customWidth="1"/>
    <col min="6924" max="6925" width="6.140625" customWidth="1"/>
    <col min="6926" max="6926" width="5.5703125" customWidth="1"/>
    <col min="6927" max="6928" width="7.140625" customWidth="1"/>
    <col min="6929" max="6930" width="7.28515625" customWidth="1"/>
    <col min="6931" max="6931" width="7.42578125" customWidth="1"/>
    <col min="6932" max="6932" width="10.42578125" customWidth="1"/>
    <col min="6934" max="6934" width="7.7109375" customWidth="1"/>
    <col min="6935" max="6935" width="5.42578125" customWidth="1"/>
    <col min="6936" max="6936" width="5.5703125" customWidth="1"/>
    <col min="6937" max="6937" width="13.28515625" customWidth="1"/>
    <col min="7169" max="7169" width="5.140625" customWidth="1"/>
    <col min="7170" max="7170" width="7.7109375" customWidth="1"/>
    <col min="7171" max="7171" width="13.85546875" customWidth="1"/>
    <col min="7172" max="7172" width="12" customWidth="1"/>
    <col min="7173" max="7173" width="5.140625" customWidth="1"/>
    <col min="7174" max="7174" width="5.28515625" customWidth="1"/>
    <col min="7175" max="7175" width="5.42578125" customWidth="1"/>
    <col min="7176" max="7176" width="5.5703125" customWidth="1"/>
    <col min="7177" max="7177" width="6.28515625" customWidth="1"/>
    <col min="7178" max="7178" width="5.5703125" customWidth="1"/>
    <col min="7179" max="7179" width="5.7109375" customWidth="1"/>
    <col min="7180" max="7181" width="6.140625" customWidth="1"/>
    <col min="7182" max="7182" width="5.5703125" customWidth="1"/>
    <col min="7183" max="7184" width="7.140625" customWidth="1"/>
    <col min="7185" max="7186" width="7.28515625" customWidth="1"/>
    <col min="7187" max="7187" width="7.42578125" customWidth="1"/>
    <col min="7188" max="7188" width="10.42578125" customWidth="1"/>
    <col min="7190" max="7190" width="7.7109375" customWidth="1"/>
    <col min="7191" max="7191" width="5.42578125" customWidth="1"/>
    <col min="7192" max="7192" width="5.5703125" customWidth="1"/>
    <col min="7193" max="7193" width="13.28515625" customWidth="1"/>
    <col min="7425" max="7425" width="5.140625" customWidth="1"/>
    <col min="7426" max="7426" width="7.7109375" customWidth="1"/>
    <col min="7427" max="7427" width="13.85546875" customWidth="1"/>
    <col min="7428" max="7428" width="12" customWidth="1"/>
    <col min="7429" max="7429" width="5.140625" customWidth="1"/>
    <col min="7430" max="7430" width="5.28515625" customWidth="1"/>
    <col min="7431" max="7431" width="5.42578125" customWidth="1"/>
    <col min="7432" max="7432" width="5.5703125" customWidth="1"/>
    <col min="7433" max="7433" width="6.28515625" customWidth="1"/>
    <col min="7434" max="7434" width="5.5703125" customWidth="1"/>
    <col min="7435" max="7435" width="5.7109375" customWidth="1"/>
    <col min="7436" max="7437" width="6.140625" customWidth="1"/>
    <col min="7438" max="7438" width="5.5703125" customWidth="1"/>
    <col min="7439" max="7440" width="7.140625" customWidth="1"/>
    <col min="7441" max="7442" width="7.28515625" customWidth="1"/>
    <col min="7443" max="7443" width="7.42578125" customWidth="1"/>
    <col min="7444" max="7444" width="10.42578125" customWidth="1"/>
    <col min="7446" max="7446" width="7.7109375" customWidth="1"/>
    <col min="7447" max="7447" width="5.42578125" customWidth="1"/>
    <col min="7448" max="7448" width="5.5703125" customWidth="1"/>
    <col min="7449" max="7449" width="13.28515625" customWidth="1"/>
    <col min="7681" max="7681" width="5.140625" customWidth="1"/>
    <col min="7682" max="7682" width="7.7109375" customWidth="1"/>
    <col min="7683" max="7683" width="13.85546875" customWidth="1"/>
    <col min="7684" max="7684" width="12" customWidth="1"/>
    <col min="7685" max="7685" width="5.140625" customWidth="1"/>
    <col min="7686" max="7686" width="5.28515625" customWidth="1"/>
    <col min="7687" max="7687" width="5.42578125" customWidth="1"/>
    <col min="7688" max="7688" width="5.5703125" customWidth="1"/>
    <col min="7689" max="7689" width="6.28515625" customWidth="1"/>
    <col min="7690" max="7690" width="5.5703125" customWidth="1"/>
    <col min="7691" max="7691" width="5.7109375" customWidth="1"/>
    <col min="7692" max="7693" width="6.140625" customWidth="1"/>
    <col min="7694" max="7694" width="5.5703125" customWidth="1"/>
    <col min="7695" max="7696" width="7.140625" customWidth="1"/>
    <col min="7697" max="7698" width="7.28515625" customWidth="1"/>
    <col min="7699" max="7699" width="7.42578125" customWidth="1"/>
    <col min="7700" max="7700" width="10.42578125" customWidth="1"/>
    <col min="7702" max="7702" width="7.7109375" customWidth="1"/>
    <col min="7703" max="7703" width="5.42578125" customWidth="1"/>
    <col min="7704" max="7704" width="5.5703125" customWidth="1"/>
    <col min="7705" max="7705" width="13.28515625" customWidth="1"/>
    <col min="7937" max="7937" width="5.140625" customWidth="1"/>
    <col min="7938" max="7938" width="7.7109375" customWidth="1"/>
    <col min="7939" max="7939" width="13.85546875" customWidth="1"/>
    <col min="7940" max="7940" width="12" customWidth="1"/>
    <col min="7941" max="7941" width="5.140625" customWidth="1"/>
    <col min="7942" max="7942" width="5.28515625" customWidth="1"/>
    <col min="7943" max="7943" width="5.42578125" customWidth="1"/>
    <col min="7944" max="7944" width="5.5703125" customWidth="1"/>
    <col min="7945" max="7945" width="6.28515625" customWidth="1"/>
    <col min="7946" max="7946" width="5.5703125" customWidth="1"/>
    <col min="7947" max="7947" width="5.7109375" customWidth="1"/>
    <col min="7948" max="7949" width="6.140625" customWidth="1"/>
    <col min="7950" max="7950" width="5.5703125" customWidth="1"/>
    <col min="7951" max="7952" width="7.140625" customWidth="1"/>
    <col min="7953" max="7954" width="7.28515625" customWidth="1"/>
    <col min="7955" max="7955" width="7.42578125" customWidth="1"/>
    <col min="7956" max="7956" width="10.42578125" customWidth="1"/>
    <col min="7958" max="7958" width="7.7109375" customWidth="1"/>
    <col min="7959" max="7959" width="5.42578125" customWidth="1"/>
    <col min="7960" max="7960" width="5.5703125" customWidth="1"/>
    <col min="7961" max="7961" width="13.28515625" customWidth="1"/>
    <col min="8193" max="8193" width="5.140625" customWidth="1"/>
    <col min="8194" max="8194" width="7.7109375" customWidth="1"/>
    <col min="8195" max="8195" width="13.85546875" customWidth="1"/>
    <col min="8196" max="8196" width="12" customWidth="1"/>
    <col min="8197" max="8197" width="5.140625" customWidth="1"/>
    <col min="8198" max="8198" width="5.28515625" customWidth="1"/>
    <col min="8199" max="8199" width="5.42578125" customWidth="1"/>
    <col min="8200" max="8200" width="5.5703125" customWidth="1"/>
    <col min="8201" max="8201" width="6.28515625" customWidth="1"/>
    <col min="8202" max="8202" width="5.5703125" customWidth="1"/>
    <col min="8203" max="8203" width="5.7109375" customWidth="1"/>
    <col min="8204" max="8205" width="6.140625" customWidth="1"/>
    <col min="8206" max="8206" width="5.5703125" customWidth="1"/>
    <col min="8207" max="8208" width="7.140625" customWidth="1"/>
    <col min="8209" max="8210" width="7.28515625" customWidth="1"/>
    <col min="8211" max="8211" width="7.42578125" customWidth="1"/>
    <col min="8212" max="8212" width="10.42578125" customWidth="1"/>
    <col min="8214" max="8214" width="7.7109375" customWidth="1"/>
    <col min="8215" max="8215" width="5.42578125" customWidth="1"/>
    <col min="8216" max="8216" width="5.5703125" customWidth="1"/>
    <col min="8217" max="8217" width="13.28515625" customWidth="1"/>
    <col min="8449" max="8449" width="5.140625" customWidth="1"/>
    <col min="8450" max="8450" width="7.7109375" customWidth="1"/>
    <col min="8451" max="8451" width="13.85546875" customWidth="1"/>
    <col min="8452" max="8452" width="12" customWidth="1"/>
    <col min="8453" max="8453" width="5.140625" customWidth="1"/>
    <col min="8454" max="8454" width="5.28515625" customWidth="1"/>
    <col min="8455" max="8455" width="5.42578125" customWidth="1"/>
    <col min="8456" max="8456" width="5.5703125" customWidth="1"/>
    <col min="8457" max="8457" width="6.28515625" customWidth="1"/>
    <col min="8458" max="8458" width="5.5703125" customWidth="1"/>
    <col min="8459" max="8459" width="5.7109375" customWidth="1"/>
    <col min="8460" max="8461" width="6.140625" customWidth="1"/>
    <col min="8462" max="8462" width="5.5703125" customWidth="1"/>
    <col min="8463" max="8464" width="7.140625" customWidth="1"/>
    <col min="8465" max="8466" width="7.28515625" customWidth="1"/>
    <col min="8467" max="8467" width="7.42578125" customWidth="1"/>
    <col min="8468" max="8468" width="10.42578125" customWidth="1"/>
    <col min="8470" max="8470" width="7.7109375" customWidth="1"/>
    <col min="8471" max="8471" width="5.42578125" customWidth="1"/>
    <col min="8472" max="8472" width="5.5703125" customWidth="1"/>
    <col min="8473" max="8473" width="13.28515625" customWidth="1"/>
    <col min="8705" max="8705" width="5.140625" customWidth="1"/>
    <col min="8706" max="8706" width="7.7109375" customWidth="1"/>
    <col min="8707" max="8707" width="13.85546875" customWidth="1"/>
    <col min="8708" max="8708" width="12" customWidth="1"/>
    <col min="8709" max="8709" width="5.140625" customWidth="1"/>
    <col min="8710" max="8710" width="5.28515625" customWidth="1"/>
    <col min="8711" max="8711" width="5.42578125" customWidth="1"/>
    <col min="8712" max="8712" width="5.5703125" customWidth="1"/>
    <col min="8713" max="8713" width="6.28515625" customWidth="1"/>
    <col min="8714" max="8714" width="5.5703125" customWidth="1"/>
    <col min="8715" max="8715" width="5.7109375" customWidth="1"/>
    <col min="8716" max="8717" width="6.140625" customWidth="1"/>
    <col min="8718" max="8718" width="5.5703125" customWidth="1"/>
    <col min="8719" max="8720" width="7.140625" customWidth="1"/>
    <col min="8721" max="8722" width="7.28515625" customWidth="1"/>
    <col min="8723" max="8723" width="7.42578125" customWidth="1"/>
    <col min="8724" max="8724" width="10.42578125" customWidth="1"/>
    <col min="8726" max="8726" width="7.7109375" customWidth="1"/>
    <col min="8727" max="8727" width="5.42578125" customWidth="1"/>
    <col min="8728" max="8728" width="5.5703125" customWidth="1"/>
    <col min="8729" max="8729" width="13.28515625" customWidth="1"/>
    <col min="8961" max="8961" width="5.140625" customWidth="1"/>
    <col min="8962" max="8962" width="7.7109375" customWidth="1"/>
    <col min="8963" max="8963" width="13.85546875" customWidth="1"/>
    <col min="8964" max="8964" width="12" customWidth="1"/>
    <col min="8965" max="8965" width="5.140625" customWidth="1"/>
    <col min="8966" max="8966" width="5.28515625" customWidth="1"/>
    <col min="8967" max="8967" width="5.42578125" customWidth="1"/>
    <col min="8968" max="8968" width="5.5703125" customWidth="1"/>
    <col min="8969" max="8969" width="6.28515625" customWidth="1"/>
    <col min="8970" max="8970" width="5.5703125" customWidth="1"/>
    <col min="8971" max="8971" width="5.7109375" customWidth="1"/>
    <col min="8972" max="8973" width="6.140625" customWidth="1"/>
    <col min="8974" max="8974" width="5.5703125" customWidth="1"/>
    <col min="8975" max="8976" width="7.140625" customWidth="1"/>
    <col min="8977" max="8978" width="7.28515625" customWidth="1"/>
    <col min="8979" max="8979" width="7.42578125" customWidth="1"/>
    <col min="8980" max="8980" width="10.42578125" customWidth="1"/>
    <col min="8982" max="8982" width="7.7109375" customWidth="1"/>
    <col min="8983" max="8983" width="5.42578125" customWidth="1"/>
    <col min="8984" max="8984" width="5.5703125" customWidth="1"/>
    <col min="8985" max="8985" width="13.28515625" customWidth="1"/>
    <col min="9217" max="9217" width="5.140625" customWidth="1"/>
    <col min="9218" max="9218" width="7.7109375" customWidth="1"/>
    <col min="9219" max="9219" width="13.85546875" customWidth="1"/>
    <col min="9220" max="9220" width="12" customWidth="1"/>
    <col min="9221" max="9221" width="5.140625" customWidth="1"/>
    <col min="9222" max="9222" width="5.28515625" customWidth="1"/>
    <col min="9223" max="9223" width="5.42578125" customWidth="1"/>
    <col min="9224" max="9224" width="5.5703125" customWidth="1"/>
    <col min="9225" max="9225" width="6.28515625" customWidth="1"/>
    <col min="9226" max="9226" width="5.5703125" customWidth="1"/>
    <col min="9227" max="9227" width="5.7109375" customWidth="1"/>
    <col min="9228" max="9229" width="6.140625" customWidth="1"/>
    <col min="9230" max="9230" width="5.5703125" customWidth="1"/>
    <col min="9231" max="9232" width="7.140625" customWidth="1"/>
    <col min="9233" max="9234" width="7.28515625" customWidth="1"/>
    <col min="9235" max="9235" width="7.42578125" customWidth="1"/>
    <col min="9236" max="9236" width="10.42578125" customWidth="1"/>
    <col min="9238" max="9238" width="7.7109375" customWidth="1"/>
    <col min="9239" max="9239" width="5.42578125" customWidth="1"/>
    <col min="9240" max="9240" width="5.5703125" customWidth="1"/>
    <col min="9241" max="9241" width="13.28515625" customWidth="1"/>
    <col min="9473" max="9473" width="5.140625" customWidth="1"/>
    <col min="9474" max="9474" width="7.7109375" customWidth="1"/>
    <col min="9475" max="9475" width="13.85546875" customWidth="1"/>
    <col min="9476" max="9476" width="12" customWidth="1"/>
    <col min="9477" max="9477" width="5.140625" customWidth="1"/>
    <col min="9478" max="9478" width="5.28515625" customWidth="1"/>
    <col min="9479" max="9479" width="5.42578125" customWidth="1"/>
    <col min="9480" max="9480" width="5.5703125" customWidth="1"/>
    <col min="9481" max="9481" width="6.28515625" customWidth="1"/>
    <col min="9482" max="9482" width="5.5703125" customWidth="1"/>
    <col min="9483" max="9483" width="5.7109375" customWidth="1"/>
    <col min="9484" max="9485" width="6.140625" customWidth="1"/>
    <col min="9486" max="9486" width="5.5703125" customWidth="1"/>
    <col min="9487" max="9488" width="7.140625" customWidth="1"/>
    <col min="9489" max="9490" width="7.28515625" customWidth="1"/>
    <col min="9491" max="9491" width="7.42578125" customWidth="1"/>
    <col min="9492" max="9492" width="10.42578125" customWidth="1"/>
    <col min="9494" max="9494" width="7.7109375" customWidth="1"/>
    <col min="9495" max="9495" width="5.42578125" customWidth="1"/>
    <col min="9496" max="9496" width="5.5703125" customWidth="1"/>
    <col min="9497" max="9497" width="13.28515625" customWidth="1"/>
    <col min="9729" max="9729" width="5.140625" customWidth="1"/>
    <col min="9730" max="9730" width="7.7109375" customWidth="1"/>
    <col min="9731" max="9731" width="13.85546875" customWidth="1"/>
    <col min="9732" max="9732" width="12" customWidth="1"/>
    <col min="9733" max="9733" width="5.140625" customWidth="1"/>
    <col min="9734" max="9734" width="5.28515625" customWidth="1"/>
    <col min="9735" max="9735" width="5.42578125" customWidth="1"/>
    <col min="9736" max="9736" width="5.5703125" customWidth="1"/>
    <col min="9737" max="9737" width="6.28515625" customWidth="1"/>
    <col min="9738" max="9738" width="5.5703125" customWidth="1"/>
    <col min="9739" max="9739" width="5.7109375" customWidth="1"/>
    <col min="9740" max="9741" width="6.140625" customWidth="1"/>
    <col min="9742" max="9742" width="5.5703125" customWidth="1"/>
    <col min="9743" max="9744" width="7.140625" customWidth="1"/>
    <col min="9745" max="9746" width="7.28515625" customWidth="1"/>
    <col min="9747" max="9747" width="7.42578125" customWidth="1"/>
    <col min="9748" max="9748" width="10.42578125" customWidth="1"/>
    <col min="9750" max="9750" width="7.7109375" customWidth="1"/>
    <col min="9751" max="9751" width="5.42578125" customWidth="1"/>
    <col min="9752" max="9752" width="5.5703125" customWidth="1"/>
    <col min="9753" max="9753" width="13.28515625" customWidth="1"/>
    <col min="9985" max="9985" width="5.140625" customWidth="1"/>
    <col min="9986" max="9986" width="7.7109375" customWidth="1"/>
    <col min="9987" max="9987" width="13.85546875" customWidth="1"/>
    <col min="9988" max="9988" width="12" customWidth="1"/>
    <col min="9989" max="9989" width="5.140625" customWidth="1"/>
    <col min="9990" max="9990" width="5.28515625" customWidth="1"/>
    <col min="9991" max="9991" width="5.42578125" customWidth="1"/>
    <col min="9992" max="9992" width="5.5703125" customWidth="1"/>
    <col min="9993" max="9993" width="6.28515625" customWidth="1"/>
    <col min="9994" max="9994" width="5.5703125" customWidth="1"/>
    <col min="9995" max="9995" width="5.7109375" customWidth="1"/>
    <col min="9996" max="9997" width="6.140625" customWidth="1"/>
    <col min="9998" max="9998" width="5.5703125" customWidth="1"/>
    <col min="9999" max="10000" width="7.140625" customWidth="1"/>
    <col min="10001" max="10002" width="7.28515625" customWidth="1"/>
    <col min="10003" max="10003" width="7.42578125" customWidth="1"/>
    <col min="10004" max="10004" width="10.42578125" customWidth="1"/>
    <col min="10006" max="10006" width="7.7109375" customWidth="1"/>
    <col min="10007" max="10007" width="5.42578125" customWidth="1"/>
    <col min="10008" max="10008" width="5.5703125" customWidth="1"/>
    <col min="10009" max="10009" width="13.28515625" customWidth="1"/>
    <col min="10241" max="10241" width="5.140625" customWidth="1"/>
    <col min="10242" max="10242" width="7.7109375" customWidth="1"/>
    <col min="10243" max="10243" width="13.85546875" customWidth="1"/>
    <col min="10244" max="10244" width="12" customWidth="1"/>
    <col min="10245" max="10245" width="5.140625" customWidth="1"/>
    <col min="10246" max="10246" width="5.28515625" customWidth="1"/>
    <col min="10247" max="10247" width="5.42578125" customWidth="1"/>
    <col min="10248" max="10248" width="5.5703125" customWidth="1"/>
    <col min="10249" max="10249" width="6.28515625" customWidth="1"/>
    <col min="10250" max="10250" width="5.5703125" customWidth="1"/>
    <col min="10251" max="10251" width="5.7109375" customWidth="1"/>
    <col min="10252" max="10253" width="6.140625" customWidth="1"/>
    <col min="10254" max="10254" width="5.5703125" customWidth="1"/>
    <col min="10255" max="10256" width="7.140625" customWidth="1"/>
    <col min="10257" max="10258" width="7.28515625" customWidth="1"/>
    <col min="10259" max="10259" width="7.42578125" customWidth="1"/>
    <col min="10260" max="10260" width="10.42578125" customWidth="1"/>
    <col min="10262" max="10262" width="7.7109375" customWidth="1"/>
    <col min="10263" max="10263" width="5.42578125" customWidth="1"/>
    <col min="10264" max="10264" width="5.5703125" customWidth="1"/>
    <col min="10265" max="10265" width="13.28515625" customWidth="1"/>
    <col min="10497" max="10497" width="5.140625" customWidth="1"/>
    <col min="10498" max="10498" width="7.7109375" customWidth="1"/>
    <col min="10499" max="10499" width="13.85546875" customWidth="1"/>
    <col min="10500" max="10500" width="12" customWidth="1"/>
    <col min="10501" max="10501" width="5.140625" customWidth="1"/>
    <col min="10502" max="10502" width="5.28515625" customWidth="1"/>
    <col min="10503" max="10503" width="5.42578125" customWidth="1"/>
    <col min="10504" max="10504" width="5.5703125" customWidth="1"/>
    <col min="10505" max="10505" width="6.28515625" customWidth="1"/>
    <col min="10506" max="10506" width="5.5703125" customWidth="1"/>
    <col min="10507" max="10507" width="5.7109375" customWidth="1"/>
    <col min="10508" max="10509" width="6.140625" customWidth="1"/>
    <col min="10510" max="10510" width="5.5703125" customWidth="1"/>
    <col min="10511" max="10512" width="7.140625" customWidth="1"/>
    <col min="10513" max="10514" width="7.28515625" customWidth="1"/>
    <col min="10515" max="10515" width="7.42578125" customWidth="1"/>
    <col min="10516" max="10516" width="10.42578125" customWidth="1"/>
    <col min="10518" max="10518" width="7.7109375" customWidth="1"/>
    <col min="10519" max="10519" width="5.42578125" customWidth="1"/>
    <col min="10520" max="10520" width="5.5703125" customWidth="1"/>
    <col min="10521" max="10521" width="13.28515625" customWidth="1"/>
    <col min="10753" max="10753" width="5.140625" customWidth="1"/>
    <col min="10754" max="10754" width="7.7109375" customWidth="1"/>
    <col min="10755" max="10755" width="13.85546875" customWidth="1"/>
    <col min="10756" max="10756" width="12" customWidth="1"/>
    <col min="10757" max="10757" width="5.140625" customWidth="1"/>
    <col min="10758" max="10758" width="5.28515625" customWidth="1"/>
    <col min="10759" max="10759" width="5.42578125" customWidth="1"/>
    <col min="10760" max="10760" width="5.5703125" customWidth="1"/>
    <col min="10761" max="10761" width="6.28515625" customWidth="1"/>
    <col min="10762" max="10762" width="5.5703125" customWidth="1"/>
    <col min="10763" max="10763" width="5.7109375" customWidth="1"/>
    <col min="10764" max="10765" width="6.140625" customWidth="1"/>
    <col min="10766" max="10766" width="5.5703125" customWidth="1"/>
    <col min="10767" max="10768" width="7.140625" customWidth="1"/>
    <col min="10769" max="10770" width="7.28515625" customWidth="1"/>
    <col min="10771" max="10771" width="7.42578125" customWidth="1"/>
    <col min="10772" max="10772" width="10.42578125" customWidth="1"/>
    <col min="10774" max="10774" width="7.7109375" customWidth="1"/>
    <col min="10775" max="10775" width="5.42578125" customWidth="1"/>
    <col min="10776" max="10776" width="5.5703125" customWidth="1"/>
    <col min="10777" max="10777" width="13.28515625" customWidth="1"/>
    <col min="11009" max="11009" width="5.140625" customWidth="1"/>
    <col min="11010" max="11010" width="7.7109375" customWidth="1"/>
    <col min="11011" max="11011" width="13.85546875" customWidth="1"/>
    <col min="11012" max="11012" width="12" customWidth="1"/>
    <col min="11013" max="11013" width="5.140625" customWidth="1"/>
    <col min="11014" max="11014" width="5.28515625" customWidth="1"/>
    <col min="11015" max="11015" width="5.42578125" customWidth="1"/>
    <col min="11016" max="11016" width="5.5703125" customWidth="1"/>
    <col min="11017" max="11017" width="6.28515625" customWidth="1"/>
    <col min="11018" max="11018" width="5.5703125" customWidth="1"/>
    <col min="11019" max="11019" width="5.7109375" customWidth="1"/>
    <col min="11020" max="11021" width="6.140625" customWidth="1"/>
    <col min="11022" max="11022" width="5.5703125" customWidth="1"/>
    <col min="11023" max="11024" width="7.140625" customWidth="1"/>
    <col min="11025" max="11026" width="7.28515625" customWidth="1"/>
    <col min="11027" max="11027" width="7.42578125" customWidth="1"/>
    <col min="11028" max="11028" width="10.42578125" customWidth="1"/>
    <col min="11030" max="11030" width="7.7109375" customWidth="1"/>
    <col min="11031" max="11031" width="5.42578125" customWidth="1"/>
    <col min="11032" max="11032" width="5.5703125" customWidth="1"/>
    <col min="11033" max="11033" width="13.28515625" customWidth="1"/>
    <col min="11265" max="11265" width="5.140625" customWidth="1"/>
    <col min="11266" max="11266" width="7.7109375" customWidth="1"/>
    <col min="11267" max="11267" width="13.85546875" customWidth="1"/>
    <col min="11268" max="11268" width="12" customWidth="1"/>
    <col min="11269" max="11269" width="5.140625" customWidth="1"/>
    <col min="11270" max="11270" width="5.28515625" customWidth="1"/>
    <col min="11271" max="11271" width="5.42578125" customWidth="1"/>
    <col min="11272" max="11272" width="5.5703125" customWidth="1"/>
    <col min="11273" max="11273" width="6.28515625" customWidth="1"/>
    <col min="11274" max="11274" width="5.5703125" customWidth="1"/>
    <col min="11275" max="11275" width="5.7109375" customWidth="1"/>
    <col min="11276" max="11277" width="6.140625" customWidth="1"/>
    <col min="11278" max="11278" width="5.5703125" customWidth="1"/>
    <col min="11279" max="11280" width="7.140625" customWidth="1"/>
    <col min="11281" max="11282" width="7.28515625" customWidth="1"/>
    <col min="11283" max="11283" width="7.42578125" customWidth="1"/>
    <col min="11284" max="11284" width="10.42578125" customWidth="1"/>
    <col min="11286" max="11286" width="7.7109375" customWidth="1"/>
    <col min="11287" max="11287" width="5.42578125" customWidth="1"/>
    <col min="11288" max="11288" width="5.5703125" customWidth="1"/>
    <col min="11289" max="11289" width="13.28515625" customWidth="1"/>
    <col min="11521" max="11521" width="5.140625" customWidth="1"/>
    <col min="11522" max="11522" width="7.7109375" customWidth="1"/>
    <col min="11523" max="11523" width="13.85546875" customWidth="1"/>
    <col min="11524" max="11524" width="12" customWidth="1"/>
    <col min="11525" max="11525" width="5.140625" customWidth="1"/>
    <col min="11526" max="11526" width="5.28515625" customWidth="1"/>
    <col min="11527" max="11527" width="5.42578125" customWidth="1"/>
    <col min="11528" max="11528" width="5.5703125" customWidth="1"/>
    <col min="11529" max="11529" width="6.28515625" customWidth="1"/>
    <col min="11530" max="11530" width="5.5703125" customWidth="1"/>
    <col min="11531" max="11531" width="5.7109375" customWidth="1"/>
    <col min="11532" max="11533" width="6.140625" customWidth="1"/>
    <col min="11534" max="11534" width="5.5703125" customWidth="1"/>
    <col min="11535" max="11536" width="7.140625" customWidth="1"/>
    <col min="11537" max="11538" width="7.28515625" customWidth="1"/>
    <col min="11539" max="11539" width="7.42578125" customWidth="1"/>
    <col min="11540" max="11540" width="10.42578125" customWidth="1"/>
    <col min="11542" max="11542" width="7.7109375" customWidth="1"/>
    <col min="11543" max="11543" width="5.42578125" customWidth="1"/>
    <col min="11544" max="11544" width="5.5703125" customWidth="1"/>
    <col min="11545" max="11545" width="13.28515625" customWidth="1"/>
    <col min="11777" max="11777" width="5.140625" customWidth="1"/>
    <col min="11778" max="11778" width="7.7109375" customWidth="1"/>
    <col min="11779" max="11779" width="13.85546875" customWidth="1"/>
    <col min="11780" max="11780" width="12" customWidth="1"/>
    <col min="11781" max="11781" width="5.140625" customWidth="1"/>
    <col min="11782" max="11782" width="5.28515625" customWidth="1"/>
    <col min="11783" max="11783" width="5.42578125" customWidth="1"/>
    <col min="11784" max="11784" width="5.5703125" customWidth="1"/>
    <col min="11785" max="11785" width="6.28515625" customWidth="1"/>
    <col min="11786" max="11786" width="5.5703125" customWidth="1"/>
    <col min="11787" max="11787" width="5.7109375" customWidth="1"/>
    <col min="11788" max="11789" width="6.140625" customWidth="1"/>
    <col min="11790" max="11790" width="5.5703125" customWidth="1"/>
    <col min="11791" max="11792" width="7.140625" customWidth="1"/>
    <col min="11793" max="11794" width="7.28515625" customWidth="1"/>
    <col min="11795" max="11795" width="7.42578125" customWidth="1"/>
    <col min="11796" max="11796" width="10.42578125" customWidth="1"/>
    <col min="11798" max="11798" width="7.7109375" customWidth="1"/>
    <col min="11799" max="11799" width="5.42578125" customWidth="1"/>
    <col min="11800" max="11800" width="5.5703125" customWidth="1"/>
    <col min="11801" max="11801" width="13.28515625" customWidth="1"/>
    <col min="12033" max="12033" width="5.140625" customWidth="1"/>
    <col min="12034" max="12034" width="7.7109375" customWidth="1"/>
    <col min="12035" max="12035" width="13.85546875" customWidth="1"/>
    <col min="12036" max="12036" width="12" customWidth="1"/>
    <col min="12037" max="12037" width="5.140625" customWidth="1"/>
    <col min="12038" max="12038" width="5.28515625" customWidth="1"/>
    <col min="12039" max="12039" width="5.42578125" customWidth="1"/>
    <col min="12040" max="12040" width="5.5703125" customWidth="1"/>
    <col min="12041" max="12041" width="6.28515625" customWidth="1"/>
    <col min="12042" max="12042" width="5.5703125" customWidth="1"/>
    <col min="12043" max="12043" width="5.7109375" customWidth="1"/>
    <col min="12044" max="12045" width="6.140625" customWidth="1"/>
    <col min="12046" max="12046" width="5.5703125" customWidth="1"/>
    <col min="12047" max="12048" width="7.140625" customWidth="1"/>
    <col min="12049" max="12050" width="7.28515625" customWidth="1"/>
    <col min="12051" max="12051" width="7.42578125" customWidth="1"/>
    <col min="12052" max="12052" width="10.42578125" customWidth="1"/>
    <col min="12054" max="12054" width="7.7109375" customWidth="1"/>
    <col min="12055" max="12055" width="5.42578125" customWidth="1"/>
    <col min="12056" max="12056" width="5.5703125" customWidth="1"/>
    <col min="12057" max="12057" width="13.28515625" customWidth="1"/>
    <col min="12289" max="12289" width="5.140625" customWidth="1"/>
    <col min="12290" max="12290" width="7.7109375" customWidth="1"/>
    <col min="12291" max="12291" width="13.85546875" customWidth="1"/>
    <col min="12292" max="12292" width="12" customWidth="1"/>
    <col min="12293" max="12293" width="5.140625" customWidth="1"/>
    <col min="12294" max="12294" width="5.28515625" customWidth="1"/>
    <col min="12295" max="12295" width="5.42578125" customWidth="1"/>
    <col min="12296" max="12296" width="5.5703125" customWidth="1"/>
    <col min="12297" max="12297" width="6.28515625" customWidth="1"/>
    <col min="12298" max="12298" width="5.5703125" customWidth="1"/>
    <col min="12299" max="12299" width="5.7109375" customWidth="1"/>
    <col min="12300" max="12301" width="6.140625" customWidth="1"/>
    <col min="12302" max="12302" width="5.5703125" customWidth="1"/>
    <col min="12303" max="12304" width="7.140625" customWidth="1"/>
    <col min="12305" max="12306" width="7.28515625" customWidth="1"/>
    <col min="12307" max="12307" width="7.42578125" customWidth="1"/>
    <col min="12308" max="12308" width="10.42578125" customWidth="1"/>
    <col min="12310" max="12310" width="7.7109375" customWidth="1"/>
    <col min="12311" max="12311" width="5.42578125" customWidth="1"/>
    <col min="12312" max="12312" width="5.5703125" customWidth="1"/>
    <col min="12313" max="12313" width="13.28515625" customWidth="1"/>
    <col min="12545" max="12545" width="5.140625" customWidth="1"/>
    <col min="12546" max="12546" width="7.7109375" customWidth="1"/>
    <col min="12547" max="12547" width="13.85546875" customWidth="1"/>
    <col min="12548" max="12548" width="12" customWidth="1"/>
    <col min="12549" max="12549" width="5.140625" customWidth="1"/>
    <col min="12550" max="12550" width="5.28515625" customWidth="1"/>
    <col min="12551" max="12551" width="5.42578125" customWidth="1"/>
    <col min="12552" max="12552" width="5.5703125" customWidth="1"/>
    <col min="12553" max="12553" width="6.28515625" customWidth="1"/>
    <col min="12554" max="12554" width="5.5703125" customWidth="1"/>
    <col min="12555" max="12555" width="5.7109375" customWidth="1"/>
    <col min="12556" max="12557" width="6.140625" customWidth="1"/>
    <col min="12558" max="12558" width="5.5703125" customWidth="1"/>
    <col min="12559" max="12560" width="7.140625" customWidth="1"/>
    <col min="12561" max="12562" width="7.28515625" customWidth="1"/>
    <col min="12563" max="12563" width="7.42578125" customWidth="1"/>
    <col min="12564" max="12564" width="10.42578125" customWidth="1"/>
    <col min="12566" max="12566" width="7.7109375" customWidth="1"/>
    <col min="12567" max="12567" width="5.42578125" customWidth="1"/>
    <col min="12568" max="12568" width="5.5703125" customWidth="1"/>
    <col min="12569" max="12569" width="13.28515625" customWidth="1"/>
    <col min="12801" max="12801" width="5.140625" customWidth="1"/>
    <col min="12802" max="12802" width="7.7109375" customWidth="1"/>
    <col min="12803" max="12803" width="13.85546875" customWidth="1"/>
    <col min="12804" max="12804" width="12" customWidth="1"/>
    <col min="12805" max="12805" width="5.140625" customWidth="1"/>
    <col min="12806" max="12806" width="5.28515625" customWidth="1"/>
    <col min="12807" max="12807" width="5.42578125" customWidth="1"/>
    <col min="12808" max="12808" width="5.5703125" customWidth="1"/>
    <col min="12809" max="12809" width="6.28515625" customWidth="1"/>
    <col min="12810" max="12810" width="5.5703125" customWidth="1"/>
    <col min="12811" max="12811" width="5.7109375" customWidth="1"/>
    <col min="12812" max="12813" width="6.140625" customWidth="1"/>
    <col min="12814" max="12814" width="5.5703125" customWidth="1"/>
    <col min="12815" max="12816" width="7.140625" customWidth="1"/>
    <col min="12817" max="12818" width="7.28515625" customWidth="1"/>
    <col min="12819" max="12819" width="7.42578125" customWidth="1"/>
    <col min="12820" max="12820" width="10.42578125" customWidth="1"/>
    <col min="12822" max="12822" width="7.7109375" customWidth="1"/>
    <col min="12823" max="12823" width="5.42578125" customWidth="1"/>
    <col min="12824" max="12824" width="5.5703125" customWidth="1"/>
    <col min="12825" max="12825" width="13.28515625" customWidth="1"/>
    <col min="13057" max="13057" width="5.140625" customWidth="1"/>
    <col min="13058" max="13058" width="7.7109375" customWidth="1"/>
    <col min="13059" max="13059" width="13.85546875" customWidth="1"/>
    <col min="13060" max="13060" width="12" customWidth="1"/>
    <col min="13061" max="13061" width="5.140625" customWidth="1"/>
    <col min="13062" max="13062" width="5.28515625" customWidth="1"/>
    <col min="13063" max="13063" width="5.42578125" customWidth="1"/>
    <col min="13064" max="13064" width="5.5703125" customWidth="1"/>
    <col min="13065" max="13065" width="6.28515625" customWidth="1"/>
    <col min="13066" max="13066" width="5.5703125" customWidth="1"/>
    <col min="13067" max="13067" width="5.7109375" customWidth="1"/>
    <col min="13068" max="13069" width="6.140625" customWidth="1"/>
    <col min="13070" max="13070" width="5.5703125" customWidth="1"/>
    <col min="13071" max="13072" width="7.140625" customWidth="1"/>
    <col min="13073" max="13074" width="7.28515625" customWidth="1"/>
    <col min="13075" max="13075" width="7.42578125" customWidth="1"/>
    <col min="13076" max="13076" width="10.42578125" customWidth="1"/>
    <col min="13078" max="13078" width="7.7109375" customWidth="1"/>
    <col min="13079" max="13079" width="5.42578125" customWidth="1"/>
    <col min="13080" max="13080" width="5.5703125" customWidth="1"/>
    <col min="13081" max="13081" width="13.28515625" customWidth="1"/>
    <col min="13313" max="13313" width="5.140625" customWidth="1"/>
    <col min="13314" max="13314" width="7.7109375" customWidth="1"/>
    <col min="13315" max="13315" width="13.85546875" customWidth="1"/>
    <col min="13316" max="13316" width="12" customWidth="1"/>
    <col min="13317" max="13317" width="5.140625" customWidth="1"/>
    <col min="13318" max="13318" width="5.28515625" customWidth="1"/>
    <col min="13319" max="13319" width="5.42578125" customWidth="1"/>
    <col min="13320" max="13320" width="5.5703125" customWidth="1"/>
    <col min="13321" max="13321" width="6.28515625" customWidth="1"/>
    <col min="13322" max="13322" width="5.5703125" customWidth="1"/>
    <col min="13323" max="13323" width="5.7109375" customWidth="1"/>
    <col min="13324" max="13325" width="6.140625" customWidth="1"/>
    <col min="13326" max="13326" width="5.5703125" customWidth="1"/>
    <col min="13327" max="13328" width="7.140625" customWidth="1"/>
    <col min="13329" max="13330" width="7.28515625" customWidth="1"/>
    <col min="13331" max="13331" width="7.42578125" customWidth="1"/>
    <col min="13332" max="13332" width="10.42578125" customWidth="1"/>
    <col min="13334" max="13334" width="7.7109375" customWidth="1"/>
    <col min="13335" max="13335" width="5.42578125" customWidth="1"/>
    <col min="13336" max="13336" width="5.5703125" customWidth="1"/>
    <col min="13337" max="13337" width="13.28515625" customWidth="1"/>
    <col min="13569" max="13569" width="5.140625" customWidth="1"/>
    <col min="13570" max="13570" width="7.7109375" customWidth="1"/>
    <col min="13571" max="13571" width="13.85546875" customWidth="1"/>
    <col min="13572" max="13572" width="12" customWidth="1"/>
    <col min="13573" max="13573" width="5.140625" customWidth="1"/>
    <col min="13574" max="13574" width="5.28515625" customWidth="1"/>
    <col min="13575" max="13575" width="5.42578125" customWidth="1"/>
    <col min="13576" max="13576" width="5.5703125" customWidth="1"/>
    <col min="13577" max="13577" width="6.28515625" customWidth="1"/>
    <col min="13578" max="13578" width="5.5703125" customWidth="1"/>
    <col min="13579" max="13579" width="5.7109375" customWidth="1"/>
    <col min="13580" max="13581" width="6.140625" customWidth="1"/>
    <col min="13582" max="13582" width="5.5703125" customWidth="1"/>
    <col min="13583" max="13584" width="7.140625" customWidth="1"/>
    <col min="13585" max="13586" width="7.28515625" customWidth="1"/>
    <col min="13587" max="13587" width="7.42578125" customWidth="1"/>
    <col min="13588" max="13588" width="10.42578125" customWidth="1"/>
    <col min="13590" max="13590" width="7.7109375" customWidth="1"/>
    <col min="13591" max="13591" width="5.42578125" customWidth="1"/>
    <col min="13592" max="13592" width="5.5703125" customWidth="1"/>
    <col min="13593" max="13593" width="13.28515625" customWidth="1"/>
    <col min="13825" max="13825" width="5.140625" customWidth="1"/>
    <col min="13826" max="13826" width="7.7109375" customWidth="1"/>
    <col min="13827" max="13827" width="13.85546875" customWidth="1"/>
    <col min="13828" max="13828" width="12" customWidth="1"/>
    <col min="13829" max="13829" width="5.140625" customWidth="1"/>
    <col min="13830" max="13830" width="5.28515625" customWidth="1"/>
    <col min="13831" max="13831" width="5.42578125" customWidth="1"/>
    <col min="13832" max="13832" width="5.5703125" customWidth="1"/>
    <col min="13833" max="13833" width="6.28515625" customWidth="1"/>
    <col min="13834" max="13834" width="5.5703125" customWidth="1"/>
    <col min="13835" max="13835" width="5.7109375" customWidth="1"/>
    <col min="13836" max="13837" width="6.140625" customWidth="1"/>
    <col min="13838" max="13838" width="5.5703125" customWidth="1"/>
    <col min="13839" max="13840" width="7.140625" customWidth="1"/>
    <col min="13841" max="13842" width="7.28515625" customWidth="1"/>
    <col min="13843" max="13843" width="7.42578125" customWidth="1"/>
    <col min="13844" max="13844" width="10.42578125" customWidth="1"/>
    <col min="13846" max="13846" width="7.7109375" customWidth="1"/>
    <col min="13847" max="13847" width="5.42578125" customWidth="1"/>
    <col min="13848" max="13848" width="5.5703125" customWidth="1"/>
    <col min="13849" max="13849" width="13.28515625" customWidth="1"/>
    <col min="14081" max="14081" width="5.140625" customWidth="1"/>
    <col min="14082" max="14082" width="7.7109375" customWidth="1"/>
    <col min="14083" max="14083" width="13.85546875" customWidth="1"/>
    <col min="14084" max="14084" width="12" customWidth="1"/>
    <col min="14085" max="14085" width="5.140625" customWidth="1"/>
    <col min="14086" max="14086" width="5.28515625" customWidth="1"/>
    <col min="14087" max="14087" width="5.42578125" customWidth="1"/>
    <col min="14088" max="14088" width="5.5703125" customWidth="1"/>
    <col min="14089" max="14089" width="6.28515625" customWidth="1"/>
    <col min="14090" max="14090" width="5.5703125" customWidth="1"/>
    <col min="14091" max="14091" width="5.7109375" customWidth="1"/>
    <col min="14092" max="14093" width="6.140625" customWidth="1"/>
    <col min="14094" max="14094" width="5.5703125" customWidth="1"/>
    <col min="14095" max="14096" width="7.140625" customWidth="1"/>
    <col min="14097" max="14098" width="7.28515625" customWidth="1"/>
    <col min="14099" max="14099" width="7.42578125" customWidth="1"/>
    <col min="14100" max="14100" width="10.42578125" customWidth="1"/>
    <col min="14102" max="14102" width="7.7109375" customWidth="1"/>
    <col min="14103" max="14103" width="5.42578125" customWidth="1"/>
    <col min="14104" max="14104" width="5.5703125" customWidth="1"/>
    <col min="14105" max="14105" width="13.28515625" customWidth="1"/>
    <col min="14337" max="14337" width="5.140625" customWidth="1"/>
    <col min="14338" max="14338" width="7.7109375" customWidth="1"/>
    <col min="14339" max="14339" width="13.85546875" customWidth="1"/>
    <col min="14340" max="14340" width="12" customWidth="1"/>
    <col min="14341" max="14341" width="5.140625" customWidth="1"/>
    <col min="14342" max="14342" width="5.28515625" customWidth="1"/>
    <col min="14343" max="14343" width="5.42578125" customWidth="1"/>
    <col min="14344" max="14344" width="5.5703125" customWidth="1"/>
    <col min="14345" max="14345" width="6.28515625" customWidth="1"/>
    <col min="14346" max="14346" width="5.5703125" customWidth="1"/>
    <col min="14347" max="14347" width="5.7109375" customWidth="1"/>
    <col min="14348" max="14349" width="6.140625" customWidth="1"/>
    <col min="14350" max="14350" width="5.5703125" customWidth="1"/>
    <col min="14351" max="14352" width="7.140625" customWidth="1"/>
    <col min="14353" max="14354" width="7.28515625" customWidth="1"/>
    <col min="14355" max="14355" width="7.42578125" customWidth="1"/>
    <col min="14356" max="14356" width="10.42578125" customWidth="1"/>
    <col min="14358" max="14358" width="7.7109375" customWidth="1"/>
    <col min="14359" max="14359" width="5.42578125" customWidth="1"/>
    <col min="14360" max="14360" width="5.5703125" customWidth="1"/>
    <col min="14361" max="14361" width="13.28515625" customWidth="1"/>
    <col min="14593" max="14593" width="5.140625" customWidth="1"/>
    <col min="14594" max="14594" width="7.7109375" customWidth="1"/>
    <col min="14595" max="14595" width="13.85546875" customWidth="1"/>
    <col min="14596" max="14596" width="12" customWidth="1"/>
    <col min="14597" max="14597" width="5.140625" customWidth="1"/>
    <col min="14598" max="14598" width="5.28515625" customWidth="1"/>
    <col min="14599" max="14599" width="5.42578125" customWidth="1"/>
    <col min="14600" max="14600" width="5.5703125" customWidth="1"/>
    <col min="14601" max="14601" width="6.28515625" customWidth="1"/>
    <col min="14602" max="14602" width="5.5703125" customWidth="1"/>
    <col min="14603" max="14603" width="5.7109375" customWidth="1"/>
    <col min="14604" max="14605" width="6.140625" customWidth="1"/>
    <col min="14606" max="14606" width="5.5703125" customWidth="1"/>
    <col min="14607" max="14608" width="7.140625" customWidth="1"/>
    <col min="14609" max="14610" width="7.28515625" customWidth="1"/>
    <col min="14611" max="14611" width="7.42578125" customWidth="1"/>
    <col min="14612" max="14612" width="10.42578125" customWidth="1"/>
    <col min="14614" max="14614" width="7.7109375" customWidth="1"/>
    <col min="14615" max="14615" width="5.42578125" customWidth="1"/>
    <col min="14616" max="14616" width="5.5703125" customWidth="1"/>
    <col min="14617" max="14617" width="13.28515625" customWidth="1"/>
    <col min="14849" max="14849" width="5.140625" customWidth="1"/>
    <col min="14850" max="14850" width="7.7109375" customWidth="1"/>
    <col min="14851" max="14851" width="13.85546875" customWidth="1"/>
    <col min="14852" max="14852" width="12" customWidth="1"/>
    <col min="14853" max="14853" width="5.140625" customWidth="1"/>
    <col min="14854" max="14854" width="5.28515625" customWidth="1"/>
    <col min="14855" max="14855" width="5.42578125" customWidth="1"/>
    <col min="14856" max="14856" width="5.5703125" customWidth="1"/>
    <col min="14857" max="14857" width="6.28515625" customWidth="1"/>
    <col min="14858" max="14858" width="5.5703125" customWidth="1"/>
    <col min="14859" max="14859" width="5.7109375" customWidth="1"/>
    <col min="14860" max="14861" width="6.140625" customWidth="1"/>
    <col min="14862" max="14862" width="5.5703125" customWidth="1"/>
    <col min="14863" max="14864" width="7.140625" customWidth="1"/>
    <col min="14865" max="14866" width="7.28515625" customWidth="1"/>
    <col min="14867" max="14867" width="7.42578125" customWidth="1"/>
    <col min="14868" max="14868" width="10.42578125" customWidth="1"/>
    <col min="14870" max="14870" width="7.7109375" customWidth="1"/>
    <col min="14871" max="14871" width="5.42578125" customWidth="1"/>
    <col min="14872" max="14872" width="5.5703125" customWidth="1"/>
    <col min="14873" max="14873" width="13.28515625" customWidth="1"/>
    <col min="15105" max="15105" width="5.140625" customWidth="1"/>
    <col min="15106" max="15106" width="7.7109375" customWidth="1"/>
    <col min="15107" max="15107" width="13.85546875" customWidth="1"/>
    <col min="15108" max="15108" width="12" customWidth="1"/>
    <col min="15109" max="15109" width="5.140625" customWidth="1"/>
    <col min="15110" max="15110" width="5.28515625" customWidth="1"/>
    <col min="15111" max="15111" width="5.42578125" customWidth="1"/>
    <col min="15112" max="15112" width="5.5703125" customWidth="1"/>
    <col min="15113" max="15113" width="6.28515625" customWidth="1"/>
    <col min="15114" max="15114" width="5.5703125" customWidth="1"/>
    <col min="15115" max="15115" width="5.7109375" customWidth="1"/>
    <col min="15116" max="15117" width="6.140625" customWidth="1"/>
    <col min="15118" max="15118" width="5.5703125" customWidth="1"/>
    <col min="15119" max="15120" width="7.140625" customWidth="1"/>
    <col min="15121" max="15122" width="7.28515625" customWidth="1"/>
    <col min="15123" max="15123" width="7.42578125" customWidth="1"/>
    <col min="15124" max="15124" width="10.42578125" customWidth="1"/>
    <col min="15126" max="15126" width="7.7109375" customWidth="1"/>
    <col min="15127" max="15127" width="5.42578125" customWidth="1"/>
    <col min="15128" max="15128" width="5.5703125" customWidth="1"/>
    <col min="15129" max="15129" width="13.28515625" customWidth="1"/>
    <col min="15361" max="15361" width="5.140625" customWidth="1"/>
    <col min="15362" max="15362" width="7.7109375" customWidth="1"/>
    <col min="15363" max="15363" width="13.85546875" customWidth="1"/>
    <col min="15364" max="15364" width="12" customWidth="1"/>
    <col min="15365" max="15365" width="5.140625" customWidth="1"/>
    <col min="15366" max="15366" width="5.28515625" customWidth="1"/>
    <col min="15367" max="15367" width="5.42578125" customWidth="1"/>
    <col min="15368" max="15368" width="5.5703125" customWidth="1"/>
    <col min="15369" max="15369" width="6.28515625" customWidth="1"/>
    <col min="15370" max="15370" width="5.5703125" customWidth="1"/>
    <col min="15371" max="15371" width="5.7109375" customWidth="1"/>
    <col min="15372" max="15373" width="6.140625" customWidth="1"/>
    <col min="15374" max="15374" width="5.5703125" customWidth="1"/>
    <col min="15375" max="15376" width="7.140625" customWidth="1"/>
    <col min="15377" max="15378" width="7.28515625" customWidth="1"/>
    <col min="15379" max="15379" width="7.42578125" customWidth="1"/>
    <col min="15380" max="15380" width="10.42578125" customWidth="1"/>
    <col min="15382" max="15382" width="7.7109375" customWidth="1"/>
    <col min="15383" max="15383" width="5.42578125" customWidth="1"/>
    <col min="15384" max="15384" width="5.5703125" customWidth="1"/>
    <col min="15385" max="15385" width="13.28515625" customWidth="1"/>
    <col min="15617" max="15617" width="5.140625" customWidth="1"/>
    <col min="15618" max="15618" width="7.7109375" customWidth="1"/>
    <col min="15619" max="15619" width="13.85546875" customWidth="1"/>
    <col min="15620" max="15620" width="12" customWidth="1"/>
    <col min="15621" max="15621" width="5.140625" customWidth="1"/>
    <col min="15622" max="15622" width="5.28515625" customWidth="1"/>
    <col min="15623" max="15623" width="5.42578125" customWidth="1"/>
    <col min="15624" max="15624" width="5.5703125" customWidth="1"/>
    <col min="15625" max="15625" width="6.28515625" customWidth="1"/>
    <col min="15626" max="15626" width="5.5703125" customWidth="1"/>
    <col min="15627" max="15627" width="5.7109375" customWidth="1"/>
    <col min="15628" max="15629" width="6.140625" customWidth="1"/>
    <col min="15630" max="15630" width="5.5703125" customWidth="1"/>
    <col min="15631" max="15632" width="7.140625" customWidth="1"/>
    <col min="15633" max="15634" width="7.28515625" customWidth="1"/>
    <col min="15635" max="15635" width="7.42578125" customWidth="1"/>
    <col min="15636" max="15636" width="10.42578125" customWidth="1"/>
    <col min="15638" max="15638" width="7.7109375" customWidth="1"/>
    <col min="15639" max="15639" width="5.42578125" customWidth="1"/>
    <col min="15640" max="15640" width="5.5703125" customWidth="1"/>
    <col min="15641" max="15641" width="13.28515625" customWidth="1"/>
    <col min="15873" max="15873" width="5.140625" customWidth="1"/>
    <col min="15874" max="15874" width="7.7109375" customWidth="1"/>
    <col min="15875" max="15875" width="13.85546875" customWidth="1"/>
    <col min="15876" max="15876" width="12" customWidth="1"/>
    <col min="15877" max="15877" width="5.140625" customWidth="1"/>
    <col min="15878" max="15878" width="5.28515625" customWidth="1"/>
    <col min="15879" max="15879" width="5.42578125" customWidth="1"/>
    <col min="15880" max="15880" width="5.5703125" customWidth="1"/>
    <col min="15881" max="15881" width="6.28515625" customWidth="1"/>
    <col min="15882" max="15882" width="5.5703125" customWidth="1"/>
    <col min="15883" max="15883" width="5.7109375" customWidth="1"/>
    <col min="15884" max="15885" width="6.140625" customWidth="1"/>
    <col min="15886" max="15886" width="5.5703125" customWidth="1"/>
    <col min="15887" max="15888" width="7.140625" customWidth="1"/>
    <col min="15889" max="15890" width="7.28515625" customWidth="1"/>
    <col min="15891" max="15891" width="7.42578125" customWidth="1"/>
    <col min="15892" max="15892" width="10.42578125" customWidth="1"/>
    <col min="15894" max="15894" width="7.7109375" customWidth="1"/>
    <col min="15895" max="15895" width="5.42578125" customWidth="1"/>
    <col min="15896" max="15896" width="5.5703125" customWidth="1"/>
    <col min="15897" max="15897" width="13.28515625" customWidth="1"/>
    <col min="16129" max="16129" width="5.140625" customWidth="1"/>
    <col min="16130" max="16130" width="7.7109375" customWidth="1"/>
    <col min="16131" max="16131" width="13.85546875" customWidth="1"/>
    <col min="16132" max="16132" width="12" customWidth="1"/>
    <col min="16133" max="16133" width="5.140625" customWidth="1"/>
    <col min="16134" max="16134" width="5.28515625" customWidth="1"/>
    <col min="16135" max="16135" width="5.42578125" customWidth="1"/>
    <col min="16136" max="16136" width="5.5703125" customWidth="1"/>
    <col min="16137" max="16137" width="6.28515625" customWidth="1"/>
    <col min="16138" max="16138" width="5.5703125" customWidth="1"/>
    <col min="16139" max="16139" width="5.7109375" customWidth="1"/>
    <col min="16140" max="16141" width="6.140625" customWidth="1"/>
    <col min="16142" max="16142" width="5.5703125" customWidth="1"/>
    <col min="16143" max="16144" width="7.140625" customWidth="1"/>
    <col min="16145" max="16146" width="7.28515625" customWidth="1"/>
    <col min="16147" max="16147" width="7.42578125" customWidth="1"/>
    <col min="16148" max="16148" width="10.42578125" customWidth="1"/>
    <col min="16150" max="16150" width="7.7109375" customWidth="1"/>
    <col min="16151" max="16151" width="5.42578125" customWidth="1"/>
    <col min="16152" max="16152" width="5.5703125" customWidth="1"/>
    <col min="16153" max="16153" width="13.28515625" customWidth="1"/>
  </cols>
  <sheetData>
    <row r="1" spans="1:25" ht="20.25" customHeight="1">
      <c r="A1" s="275" t="s">
        <v>122</v>
      </c>
      <c r="B1" s="276"/>
      <c r="C1" s="276"/>
      <c r="D1" s="281" t="s">
        <v>135</v>
      </c>
      <c r="E1" s="282"/>
      <c r="F1" s="282"/>
      <c r="G1" s="282"/>
      <c r="H1" s="282"/>
      <c r="I1" s="282"/>
      <c r="J1" s="282"/>
      <c r="K1" s="282"/>
      <c r="L1" s="282"/>
      <c r="M1" s="282"/>
      <c r="N1" s="282"/>
      <c r="O1" s="282"/>
      <c r="P1" s="282"/>
      <c r="Q1" s="282"/>
      <c r="R1" s="282"/>
      <c r="S1" s="282"/>
      <c r="T1" s="307"/>
      <c r="U1" s="307"/>
      <c r="V1" s="307"/>
      <c r="W1" s="307"/>
      <c r="X1" s="307"/>
      <c r="Y1" s="308"/>
    </row>
    <row r="2" spans="1:25" ht="30" customHeight="1">
      <c r="A2" s="277"/>
      <c r="B2" s="278"/>
      <c r="C2" s="278"/>
      <c r="D2" s="283"/>
      <c r="E2" s="283"/>
      <c r="F2" s="283"/>
      <c r="G2" s="283"/>
      <c r="H2" s="283"/>
      <c r="I2" s="283"/>
      <c r="J2" s="283"/>
      <c r="K2" s="283"/>
      <c r="L2" s="283"/>
      <c r="M2" s="283"/>
      <c r="N2" s="283"/>
      <c r="O2" s="283"/>
      <c r="P2" s="283"/>
      <c r="Q2" s="283"/>
      <c r="R2" s="283"/>
      <c r="S2" s="283"/>
      <c r="T2" s="309"/>
      <c r="U2" s="309"/>
      <c r="V2" s="309"/>
      <c r="W2" s="309"/>
      <c r="X2" s="309"/>
      <c r="Y2" s="310"/>
    </row>
    <row r="3" spans="1:25" ht="32.25" customHeight="1">
      <c r="A3" s="277"/>
      <c r="B3" s="278"/>
      <c r="C3" s="278"/>
      <c r="D3" s="283"/>
      <c r="E3" s="283"/>
      <c r="F3" s="283"/>
      <c r="G3" s="283"/>
      <c r="H3" s="283"/>
      <c r="I3" s="283"/>
      <c r="J3" s="283"/>
      <c r="K3" s="283"/>
      <c r="L3" s="283"/>
      <c r="M3" s="283"/>
      <c r="N3" s="283"/>
      <c r="O3" s="283"/>
      <c r="P3" s="283"/>
      <c r="Q3" s="283"/>
      <c r="R3" s="283"/>
      <c r="S3" s="283"/>
      <c r="T3" s="309"/>
      <c r="U3" s="309"/>
      <c r="V3" s="309"/>
      <c r="W3" s="309"/>
      <c r="X3" s="309"/>
      <c r="Y3" s="310"/>
    </row>
    <row r="4" spans="1:25" ht="29.25" customHeight="1">
      <c r="A4" s="277"/>
      <c r="B4" s="278"/>
      <c r="C4" s="278"/>
      <c r="D4" s="283"/>
      <c r="E4" s="283"/>
      <c r="F4" s="283"/>
      <c r="G4" s="283"/>
      <c r="H4" s="283"/>
      <c r="I4" s="283"/>
      <c r="J4" s="283"/>
      <c r="K4" s="283"/>
      <c r="L4" s="283"/>
      <c r="M4" s="283"/>
      <c r="N4" s="283"/>
      <c r="O4" s="283"/>
      <c r="P4" s="283"/>
      <c r="Q4" s="283"/>
      <c r="R4" s="283"/>
      <c r="S4" s="283"/>
      <c r="T4" s="309"/>
      <c r="U4" s="309"/>
      <c r="V4" s="309"/>
      <c r="W4" s="309"/>
      <c r="X4" s="309"/>
      <c r="Y4" s="310"/>
    </row>
    <row r="5" spans="1:25" ht="18.75" customHeight="1">
      <c r="A5" s="277"/>
      <c r="B5" s="278"/>
      <c r="C5" s="278"/>
      <c r="D5" s="283"/>
      <c r="E5" s="283"/>
      <c r="F5" s="283"/>
      <c r="G5" s="283"/>
      <c r="H5" s="283"/>
      <c r="I5" s="283"/>
      <c r="J5" s="283"/>
      <c r="K5" s="283"/>
      <c r="L5" s="283"/>
      <c r="M5" s="283"/>
      <c r="N5" s="283"/>
      <c r="O5" s="283"/>
      <c r="P5" s="283"/>
      <c r="Q5" s="283"/>
      <c r="R5" s="283"/>
      <c r="S5" s="283"/>
      <c r="T5" s="309"/>
      <c r="U5" s="309"/>
      <c r="V5" s="309"/>
      <c r="W5" s="309"/>
      <c r="X5" s="309"/>
      <c r="Y5" s="310"/>
    </row>
    <row r="6" spans="1:25" ht="19.5" customHeight="1">
      <c r="A6" s="279"/>
      <c r="B6" s="280"/>
      <c r="C6" s="280"/>
      <c r="D6" s="311" t="str">
        <f>Cover!K5</f>
        <v>HAZARD SOURCE LIST</v>
      </c>
      <c r="E6" s="311"/>
      <c r="F6" s="311"/>
      <c r="G6" s="311"/>
      <c r="H6" s="311"/>
      <c r="I6" s="311"/>
      <c r="J6" s="311"/>
      <c r="K6" s="311"/>
      <c r="L6" s="311"/>
      <c r="M6" s="311"/>
      <c r="N6" s="311"/>
      <c r="O6" s="311"/>
      <c r="P6" s="311"/>
      <c r="Q6" s="311"/>
      <c r="R6" s="311"/>
      <c r="S6" s="311"/>
      <c r="T6" s="309"/>
      <c r="U6" s="309"/>
      <c r="V6" s="309"/>
      <c r="W6" s="309"/>
      <c r="X6" s="309"/>
      <c r="Y6" s="310"/>
    </row>
    <row r="7" spans="1:25" ht="22.5" customHeight="1">
      <c r="A7" s="340" t="s">
        <v>12</v>
      </c>
      <c r="B7" s="341"/>
      <c r="C7" s="342"/>
      <c r="D7" s="312" t="s">
        <v>13</v>
      </c>
      <c r="E7" s="291"/>
      <c r="F7" s="291" t="s">
        <v>14</v>
      </c>
      <c r="G7" s="291"/>
      <c r="H7" s="291" t="s">
        <v>15</v>
      </c>
      <c r="I7" s="291"/>
      <c r="J7" s="291" t="s">
        <v>16</v>
      </c>
      <c r="K7" s="291"/>
      <c r="L7" s="291" t="s">
        <v>17</v>
      </c>
      <c r="M7" s="291"/>
      <c r="N7" s="291" t="s">
        <v>18</v>
      </c>
      <c r="O7" s="291"/>
      <c r="P7" s="320" t="s">
        <v>19</v>
      </c>
      <c r="Q7" s="291"/>
      <c r="R7" s="291" t="s">
        <v>20</v>
      </c>
      <c r="S7" s="291"/>
      <c r="T7" s="313" t="s">
        <v>254</v>
      </c>
      <c r="U7" s="313"/>
      <c r="V7" s="313"/>
      <c r="W7" s="313"/>
      <c r="X7" s="313"/>
      <c r="Y7" s="314"/>
    </row>
    <row r="8" spans="1:25" ht="28.5" customHeight="1" thickBot="1">
      <c r="A8" s="343" t="s">
        <v>121</v>
      </c>
      <c r="B8" s="344"/>
      <c r="C8" s="345"/>
      <c r="D8" s="317" t="s">
        <v>37</v>
      </c>
      <c r="E8" s="318"/>
      <c r="F8" s="318" t="s">
        <v>133</v>
      </c>
      <c r="G8" s="318"/>
      <c r="H8" s="319" t="s">
        <v>38</v>
      </c>
      <c r="I8" s="319"/>
      <c r="J8" s="318" t="s">
        <v>134</v>
      </c>
      <c r="K8" s="318"/>
      <c r="L8" s="319" t="s">
        <v>78</v>
      </c>
      <c r="M8" s="319"/>
      <c r="N8" s="319" t="s">
        <v>41</v>
      </c>
      <c r="O8" s="319"/>
      <c r="P8" s="318" t="s">
        <v>42</v>
      </c>
      <c r="Q8" s="318"/>
      <c r="R8" s="319" t="s">
        <v>10</v>
      </c>
      <c r="S8" s="319"/>
      <c r="T8" s="315"/>
      <c r="U8" s="315"/>
      <c r="V8" s="315"/>
      <c r="W8" s="315"/>
      <c r="X8" s="315"/>
      <c r="Y8" s="316"/>
    </row>
    <row r="9" spans="1:25" ht="39" customHeight="1">
      <c r="A9" s="365" t="s">
        <v>44</v>
      </c>
      <c r="B9" s="284" t="s">
        <v>45</v>
      </c>
      <c r="C9" s="368" t="s">
        <v>46</v>
      </c>
      <c r="D9" s="286" t="s">
        <v>112</v>
      </c>
      <c r="E9" s="288" t="s">
        <v>47</v>
      </c>
      <c r="F9" s="289"/>
      <c r="G9" s="289"/>
      <c r="H9" s="289"/>
      <c r="I9" s="289"/>
      <c r="J9" s="289"/>
      <c r="K9" s="289"/>
      <c r="L9" s="289"/>
      <c r="M9" s="290"/>
      <c r="N9" s="286" t="s">
        <v>48</v>
      </c>
      <c r="O9" s="292" t="s">
        <v>276</v>
      </c>
      <c r="P9" s="288" t="s">
        <v>49</v>
      </c>
      <c r="Q9" s="290"/>
      <c r="R9" s="301" t="s">
        <v>50</v>
      </c>
      <c r="S9" s="302"/>
      <c r="T9" s="360" t="s">
        <v>51</v>
      </c>
      <c r="U9" s="361"/>
      <c r="V9" s="331" t="s">
        <v>52</v>
      </c>
      <c r="W9" s="44" t="s">
        <v>53</v>
      </c>
      <c r="X9" s="44" t="s">
        <v>54</v>
      </c>
      <c r="Y9" s="362" t="s">
        <v>55</v>
      </c>
    </row>
    <row r="10" spans="1:25" ht="43.5" customHeight="1">
      <c r="A10" s="366"/>
      <c r="B10" s="287"/>
      <c r="C10" s="369"/>
      <c r="D10" s="287"/>
      <c r="E10" s="295" t="s">
        <v>56</v>
      </c>
      <c r="F10" s="296"/>
      <c r="G10" s="297"/>
      <c r="H10" s="295" t="s">
        <v>57</v>
      </c>
      <c r="I10" s="296"/>
      <c r="J10" s="297"/>
      <c r="K10" s="298" t="s">
        <v>58</v>
      </c>
      <c r="L10" s="299"/>
      <c r="M10" s="300"/>
      <c r="N10" s="287"/>
      <c r="O10" s="293"/>
      <c r="P10" s="284" t="s">
        <v>59</v>
      </c>
      <c r="Q10" s="284" t="s">
        <v>43</v>
      </c>
      <c r="R10" s="303"/>
      <c r="S10" s="304"/>
      <c r="T10" s="333" t="s">
        <v>139</v>
      </c>
      <c r="U10" s="323" t="s">
        <v>60</v>
      </c>
      <c r="V10" s="332"/>
      <c r="W10" s="325" t="s">
        <v>61</v>
      </c>
      <c r="X10" s="326"/>
      <c r="Y10" s="363"/>
    </row>
    <row r="11" spans="1:25" ht="50.25" customHeight="1" thickBot="1">
      <c r="A11" s="367"/>
      <c r="B11" s="285"/>
      <c r="C11" s="370"/>
      <c r="D11" s="285"/>
      <c r="E11" s="45" t="s">
        <v>62</v>
      </c>
      <c r="F11" s="45" t="s">
        <v>63</v>
      </c>
      <c r="G11" s="45" t="s">
        <v>64</v>
      </c>
      <c r="H11" s="45" t="s">
        <v>65</v>
      </c>
      <c r="I11" s="45" t="s">
        <v>66</v>
      </c>
      <c r="J11" s="45" t="s">
        <v>64</v>
      </c>
      <c r="K11" s="45" t="s">
        <v>67</v>
      </c>
      <c r="L11" s="45" t="s">
        <v>68</v>
      </c>
      <c r="M11" s="45" t="s">
        <v>69</v>
      </c>
      <c r="N11" s="285"/>
      <c r="O11" s="294"/>
      <c r="P11" s="285"/>
      <c r="Q11" s="285"/>
      <c r="R11" s="305"/>
      <c r="S11" s="306"/>
      <c r="T11" s="334"/>
      <c r="U11" s="324"/>
      <c r="V11" s="324"/>
      <c r="W11" s="327"/>
      <c r="X11" s="328"/>
      <c r="Y11" s="364"/>
    </row>
    <row r="12" spans="1:25" ht="21.4" customHeight="1">
      <c r="A12" s="135">
        <v>1</v>
      </c>
      <c r="B12" s="136" t="s">
        <v>160</v>
      </c>
      <c r="C12" s="137" t="s">
        <v>161</v>
      </c>
      <c r="D12" s="138" t="s">
        <v>140</v>
      </c>
      <c r="E12" s="139"/>
      <c r="F12" s="139"/>
      <c r="G12" s="139" t="s">
        <v>64</v>
      </c>
      <c r="H12" s="139" t="s">
        <v>65</v>
      </c>
      <c r="I12" s="139"/>
      <c r="J12" s="139"/>
      <c r="K12" s="139" t="s">
        <v>67</v>
      </c>
      <c r="L12" s="140"/>
      <c r="M12" s="139"/>
      <c r="N12" s="138" t="s">
        <v>141</v>
      </c>
      <c r="O12" s="141" t="s">
        <v>274</v>
      </c>
      <c r="P12" s="142">
        <v>36</v>
      </c>
      <c r="Q12" s="142">
        <v>4.9000000000000004</v>
      </c>
      <c r="R12" s="335" t="s">
        <v>156</v>
      </c>
      <c r="S12" s="336"/>
      <c r="T12" s="434" t="s">
        <v>89</v>
      </c>
      <c r="U12" s="432">
        <v>2</v>
      </c>
      <c r="V12" s="432" t="s">
        <v>70</v>
      </c>
      <c r="W12" s="142"/>
      <c r="X12" s="139"/>
      <c r="Y12" s="133" t="s">
        <v>143</v>
      </c>
    </row>
    <row r="13" spans="1:25" ht="21.4" customHeight="1">
      <c r="A13" s="135">
        <v>2</v>
      </c>
      <c r="B13" s="136" t="s">
        <v>162</v>
      </c>
      <c r="C13" s="137" t="s">
        <v>163</v>
      </c>
      <c r="D13" s="138" t="s">
        <v>140</v>
      </c>
      <c r="E13" s="139"/>
      <c r="F13" s="139"/>
      <c r="G13" s="139" t="s">
        <v>64</v>
      </c>
      <c r="H13" s="139" t="s">
        <v>65</v>
      </c>
      <c r="I13" s="139"/>
      <c r="J13" s="139"/>
      <c r="K13" s="139" t="s">
        <v>67</v>
      </c>
      <c r="L13" s="140"/>
      <c r="M13" s="139"/>
      <c r="N13" s="138" t="s">
        <v>141</v>
      </c>
      <c r="O13" s="141" t="s">
        <v>274</v>
      </c>
      <c r="P13" s="142">
        <v>60</v>
      </c>
      <c r="Q13" s="142">
        <v>18.100000000000001</v>
      </c>
      <c r="R13" s="321" t="s">
        <v>156</v>
      </c>
      <c r="S13" s="321"/>
      <c r="T13" s="434" t="s">
        <v>89</v>
      </c>
      <c r="U13" s="432">
        <v>2</v>
      </c>
      <c r="V13" s="432" t="s">
        <v>70</v>
      </c>
      <c r="W13" s="142"/>
      <c r="X13" s="139"/>
      <c r="Y13" s="133" t="s">
        <v>143</v>
      </c>
    </row>
    <row r="14" spans="1:25" ht="21.4" customHeight="1">
      <c r="A14" s="135">
        <v>3</v>
      </c>
      <c r="B14" s="136" t="s">
        <v>164</v>
      </c>
      <c r="C14" s="137" t="s">
        <v>165</v>
      </c>
      <c r="D14" s="138" t="s">
        <v>140</v>
      </c>
      <c r="E14" s="139"/>
      <c r="F14" s="139"/>
      <c r="G14" s="139" t="s">
        <v>64</v>
      </c>
      <c r="H14" s="139" t="s">
        <v>65</v>
      </c>
      <c r="I14" s="139"/>
      <c r="J14" s="139"/>
      <c r="K14" s="139" t="s">
        <v>67</v>
      </c>
      <c r="L14" s="140"/>
      <c r="M14" s="139"/>
      <c r="N14" s="138" t="s">
        <v>141</v>
      </c>
      <c r="O14" s="141" t="s">
        <v>274</v>
      </c>
      <c r="P14" s="142">
        <v>60</v>
      </c>
      <c r="Q14" s="142">
        <v>53.9</v>
      </c>
      <c r="R14" s="321" t="s">
        <v>156</v>
      </c>
      <c r="S14" s="321"/>
      <c r="T14" s="434" t="s">
        <v>89</v>
      </c>
      <c r="U14" s="432">
        <v>2</v>
      </c>
      <c r="V14" s="432" t="s">
        <v>70</v>
      </c>
      <c r="W14" s="142"/>
      <c r="X14" s="139"/>
      <c r="Y14" s="133" t="s">
        <v>143</v>
      </c>
    </row>
    <row r="15" spans="1:25" ht="21.4" customHeight="1">
      <c r="A15" s="135">
        <v>4</v>
      </c>
      <c r="B15" s="136" t="s">
        <v>166</v>
      </c>
      <c r="C15" s="137" t="s">
        <v>167</v>
      </c>
      <c r="D15" s="138" t="s">
        <v>140</v>
      </c>
      <c r="E15" s="139"/>
      <c r="F15" s="139"/>
      <c r="G15" s="139" t="s">
        <v>64</v>
      </c>
      <c r="H15" s="139" t="s">
        <v>65</v>
      </c>
      <c r="I15" s="139"/>
      <c r="J15" s="139"/>
      <c r="K15" s="139" t="s">
        <v>67</v>
      </c>
      <c r="L15" s="140"/>
      <c r="M15" s="139"/>
      <c r="N15" s="138" t="s">
        <v>141</v>
      </c>
      <c r="O15" s="141" t="s">
        <v>274</v>
      </c>
      <c r="P15" s="142" t="s">
        <v>223</v>
      </c>
      <c r="Q15" s="142">
        <v>5.3</v>
      </c>
      <c r="R15" s="321" t="s">
        <v>243</v>
      </c>
      <c r="S15" s="321"/>
      <c r="T15" s="434" t="s">
        <v>89</v>
      </c>
      <c r="U15" s="432">
        <v>2</v>
      </c>
      <c r="V15" s="432" t="s">
        <v>70</v>
      </c>
      <c r="W15" s="142"/>
      <c r="X15" s="139"/>
      <c r="Y15" s="133" t="s">
        <v>143</v>
      </c>
    </row>
    <row r="16" spans="1:25" ht="21.4" customHeight="1">
      <c r="A16" s="135">
        <v>5</v>
      </c>
      <c r="B16" s="136" t="s">
        <v>168</v>
      </c>
      <c r="C16" s="137" t="s">
        <v>169</v>
      </c>
      <c r="D16" s="138" t="s">
        <v>140</v>
      </c>
      <c r="E16" s="139"/>
      <c r="F16" s="139"/>
      <c r="G16" s="139" t="s">
        <v>64</v>
      </c>
      <c r="H16" s="139" t="s">
        <v>65</v>
      </c>
      <c r="I16" s="139"/>
      <c r="J16" s="139"/>
      <c r="K16" s="139" t="s">
        <v>67</v>
      </c>
      <c r="L16" s="140"/>
      <c r="M16" s="139"/>
      <c r="N16" s="432" t="s">
        <v>141</v>
      </c>
      <c r="O16" s="433" t="s">
        <v>274</v>
      </c>
      <c r="P16" s="142" t="s">
        <v>223</v>
      </c>
      <c r="Q16" s="142">
        <v>5.0999999999999996</v>
      </c>
      <c r="R16" s="321" t="s">
        <v>156</v>
      </c>
      <c r="S16" s="321"/>
      <c r="T16" s="434" t="s">
        <v>89</v>
      </c>
      <c r="U16" s="432">
        <v>2</v>
      </c>
      <c r="V16" s="432" t="s">
        <v>70</v>
      </c>
      <c r="W16" s="142"/>
      <c r="X16" s="139"/>
      <c r="Y16" s="133" t="s">
        <v>143</v>
      </c>
    </row>
    <row r="17" spans="1:25" ht="21.4" customHeight="1">
      <c r="A17" s="135">
        <v>6</v>
      </c>
      <c r="B17" s="136" t="s">
        <v>171</v>
      </c>
      <c r="C17" s="137" t="s">
        <v>172</v>
      </c>
      <c r="D17" s="138" t="s">
        <v>241</v>
      </c>
      <c r="E17" s="139"/>
      <c r="F17" s="139"/>
      <c r="G17" s="139" t="s">
        <v>64</v>
      </c>
      <c r="H17" s="139"/>
      <c r="I17" s="139"/>
      <c r="J17" s="139" t="s">
        <v>64</v>
      </c>
      <c r="K17" s="139" t="s">
        <v>67</v>
      </c>
      <c r="L17" s="140"/>
      <c r="M17" s="139"/>
      <c r="N17" s="432" t="s">
        <v>141</v>
      </c>
      <c r="O17" s="433" t="s">
        <v>266</v>
      </c>
      <c r="P17" s="142" t="s">
        <v>225</v>
      </c>
      <c r="Q17" s="142">
        <v>0.1</v>
      </c>
      <c r="R17" s="321" t="s">
        <v>245</v>
      </c>
      <c r="S17" s="321"/>
      <c r="T17" s="434" t="s">
        <v>89</v>
      </c>
      <c r="U17" s="432" t="s">
        <v>147</v>
      </c>
      <c r="V17" s="432" t="s">
        <v>70</v>
      </c>
      <c r="W17" s="142"/>
      <c r="X17" s="139"/>
      <c r="Y17" s="133" t="s">
        <v>143</v>
      </c>
    </row>
    <row r="18" spans="1:25" ht="21.4" customHeight="1">
      <c r="A18" s="135">
        <v>7</v>
      </c>
      <c r="B18" s="136" t="s">
        <v>264</v>
      </c>
      <c r="C18" s="137" t="s">
        <v>174</v>
      </c>
      <c r="D18" s="138" t="s">
        <v>140</v>
      </c>
      <c r="E18" s="139"/>
      <c r="F18" s="139"/>
      <c r="G18" s="139" t="s">
        <v>64</v>
      </c>
      <c r="H18" s="139"/>
      <c r="I18" s="139"/>
      <c r="J18" s="139" t="s">
        <v>64</v>
      </c>
      <c r="K18" s="139" t="s">
        <v>67</v>
      </c>
      <c r="L18" s="140"/>
      <c r="M18" s="139"/>
      <c r="N18" s="432" t="s">
        <v>141</v>
      </c>
      <c r="O18" s="433" t="s">
        <v>275</v>
      </c>
      <c r="P18" s="142" t="s">
        <v>225</v>
      </c>
      <c r="Q18" s="142" t="s">
        <v>224</v>
      </c>
      <c r="R18" s="321" t="s">
        <v>156</v>
      </c>
      <c r="S18" s="321"/>
      <c r="T18" s="434" t="s">
        <v>89</v>
      </c>
      <c r="U18" s="432" t="s">
        <v>147</v>
      </c>
      <c r="V18" s="432" t="s">
        <v>70</v>
      </c>
      <c r="W18" s="142"/>
      <c r="X18" s="139"/>
      <c r="Y18" s="133" t="s">
        <v>143</v>
      </c>
    </row>
    <row r="19" spans="1:25" ht="21.4" customHeight="1">
      <c r="A19" s="135">
        <v>8</v>
      </c>
      <c r="B19" s="136" t="s">
        <v>263</v>
      </c>
      <c r="C19" s="137" t="s">
        <v>176</v>
      </c>
      <c r="D19" s="138" t="s">
        <v>140</v>
      </c>
      <c r="E19" s="139"/>
      <c r="F19" s="139"/>
      <c r="G19" s="139" t="s">
        <v>64</v>
      </c>
      <c r="H19" s="139"/>
      <c r="I19" s="139"/>
      <c r="J19" s="139" t="s">
        <v>64</v>
      </c>
      <c r="K19" s="139" t="s">
        <v>67</v>
      </c>
      <c r="L19" s="140"/>
      <c r="M19" s="139"/>
      <c r="N19" s="432" t="s">
        <v>141</v>
      </c>
      <c r="O19" s="433" t="s">
        <v>266</v>
      </c>
      <c r="P19" s="142" t="s">
        <v>225</v>
      </c>
      <c r="Q19" s="142" t="s">
        <v>224</v>
      </c>
      <c r="R19" s="321" t="s">
        <v>246</v>
      </c>
      <c r="S19" s="321"/>
      <c r="T19" s="434" t="s">
        <v>89</v>
      </c>
      <c r="U19" s="432" t="s">
        <v>147</v>
      </c>
      <c r="V19" s="432" t="s">
        <v>70</v>
      </c>
      <c r="W19" s="142"/>
      <c r="X19" s="139"/>
      <c r="Y19" s="133" t="s">
        <v>143</v>
      </c>
    </row>
    <row r="20" spans="1:25" ht="21.4" customHeight="1">
      <c r="A20" s="135">
        <v>9</v>
      </c>
      <c r="B20" s="136" t="s">
        <v>177</v>
      </c>
      <c r="C20" s="137" t="s">
        <v>178</v>
      </c>
      <c r="D20" s="138" t="s">
        <v>140</v>
      </c>
      <c r="E20" s="139"/>
      <c r="F20" s="139"/>
      <c r="G20" s="139" t="s">
        <v>64</v>
      </c>
      <c r="H20" s="139" t="s">
        <v>65</v>
      </c>
      <c r="I20" s="139"/>
      <c r="J20" s="139"/>
      <c r="K20" s="139" t="s">
        <v>67</v>
      </c>
      <c r="L20" s="140"/>
      <c r="M20" s="139"/>
      <c r="N20" s="432" t="s">
        <v>141</v>
      </c>
      <c r="O20" s="433" t="s">
        <v>274</v>
      </c>
      <c r="P20" s="142" t="s">
        <v>223</v>
      </c>
      <c r="Q20" s="142">
        <v>4.9000000000000004</v>
      </c>
      <c r="R20" s="321" t="s">
        <v>156</v>
      </c>
      <c r="S20" s="321"/>
      <c r="T20" s="434" t="s">
        <v>89</v>
      </c>
      <c r="U20" s="432">
        <v>2</v>
      </c>
      <c r="V20" s="432" t="s">
        <v>70</v>
      </c>
      <c r="W20" s="142"/>
      <c r="X20" s="139"/>
      <c r="Y20" s="133" t="s">
        <v>143</v>
      </c>
    </row>
    <row r="21" spans="1:25" s="113" customFormat="1" ht="21.4" customHeight="1">
      <c r="A21" s="135">
        <v>10</v>
      </c>
      <c r="B21" s="108" t="s">
        <v>179</v>
      </c>
      <c r="C21" s="114" t="s">
        <v>180</v>
      </c>
      <c r="D21" s="110" t="s">
        <v>248</v>
      </c>
      <c r="E21" s="47"/>
      <c r="F21" s="47"/>
      <c r="G21" s="47" t="s">
        <v>64</v>
      </c>
      <c r="H21" s="47" t="s">
        <v>65</v>
      </c>
      <c r="I21" s="47"/>
      <c r="J21" s="47"/>
      <c r="K21" s="47" t="s">
        <v>67</v>
      </c>
      <c r="L21" s="48"/>
      <c r="M21" s="47"/>
      <c r="N21" s="432" t="s">
        <v>141</v>
      </c>
      <c r="O21" s="433" t="s">
        <v>266</v>
      </c>
      <c r="P21" s="112" t="s">
        <v>225</v>
      </c>
      <c r="Q21" s="112" t="s">
        <v>226</v>
      </c>
      <c r="R21" s="322" t="s">
        <v>156</v>
      </c>
      <c r="S21" s="322"/>
      <c r="T21" s="434" t="s">
        <v>89</v>
      </c>
      <c r="U21" s="432">
        <v>2</v>
      </c>
      <c r="V21" s="432" t="s">
        <v>70</v>
      </c>
      <c r="W21" s="112"/>
      <c r="X21" s="47"/>
      <c r="Y21" s="134" t="s">
        <v>146</v>
      </c>
    </row>
    <row r="22" spans="1:25" s="143" customFormat="1" ht="21.4" customHeight="1">
      <c r="A22" s="135">
        <v>11</v>
      </c>
      <c r="B22" s="136" t="s">
        <v>182</v>
      </c>
      <c r="C22" s="137" t="s">
        <v>183</v>
      </c>
      <c r="D22" s="144" t="s">
        <v>150</v>
      </c>
      <c r="E22" s="139"/>
      <c r="F22" s="139"/>
      <c r="G22" s="139" t="s">
        <v>64</v>
      </c>
      <c r="H22" s="139" t="s">
        <v>65</v>
      </c>
      <c r="I22" s="139"/>
      <c r="J22" s="139"/>
      <c r="K22" s="139" t="s">
        <v>67</v>
      </c>
      <c r="L22" s="140"/>
      <c r="M22" s="139"/>
      <c r="N22" s="432" t="s">
        <v>141</v>
      </c>
      <c r="O22" s="433" t="s">
        <v>266</v>
      </c>
      <c r="P22" s="142" t="s">
        <v>225</v>
      </c>
      <c r="Q22" s="142">
        <v>0.1</v>
      </c>
      <c r="R22" s="321" t="s">
        <v>150</v>
      </c>
      <c r="S22" s="321"/>
      <c r="T22" s="434" t="s">
        <v>89</v>
      </c>
      <c r="U22" s="434">
        <v>2</v>
      </c>
      <c r="V22" s="434" t="s">
        <v>70</v>
      </c>
      <c r="W22" s="142"/>
      <c r="X22" s="139"/>
      <c r="Y22" s="134" t="s">
        <v>152</v>
      </c>
    </row>
    <row r="23" spans="1:25" ht="21.4" customHeight="1">
      <c r="A23" s="135">
        <v>12</v>
      </c>
      <c r="B23" s="136" t="s">
        <v>211</v>
      </c>
      <c r="C23" s="137" t="s">
        <v>213</v>
      </c>
      <c r="D23" s="138" t="s">
        <v>140</v>
      </c>
      <c r="E23" s="139"/>
      <c r="F23" s="139"/>
      <c r="G23" s="139" t="s">
        <v>64</v>
      </c>
      <c r="H23" s="139" t="s">
        <v>273</v>
      </c>
      <c r="I23" s="139"/>
      <c r="J23" s="139"/>
      <c r="K23" s="139" t="s">
        <v>67</v>
      </c>
      <c r="L23" s="140"/>
      <c r="M23" s="139"/>
      <c r="N23" s="432" t="s">
        <v>141</v>
      </c>
      <c r="O23" s="433" t="s">
        <v>274</v>
      </c>
      <c r="P23" s="142">
        <v>150</v>
      </c>
      <c r="Q23" s="142">
        <v>18.100000000000001</v>
      </c>
      <c r="R23" s="321" t="s">
        <v>156</v>
      </c>
      <c r="S23" s="321"/>
      <c r="T23" s="434" t="s">
        <v>89</v>
      </c>
      <c r="U23" s="432">
        <v>2</v>
      </c>
      <c r="V23" s="432" t="s">
        <v>70</v>
      </c>
      <c r="W23" s="142"/>
      <c r="X23" s="139"/>
      <c r="Y23" s="133" t="s">
        <v>149</v>
      </c>
    </row>
    <row r="24" spans="1:25" ht="21.4" customHeight="1">
      <c r="A24" s="135">
        <v>13</v>
      </c>
      <c r="B24" s="136" t="s">
        <v>212</v>
      </c>
      <c r="C24" s="137" t="s">
        <v>214</v>
      </c>
      <c r="D24" s="138" t="s">
        <v>140</v>
      </c>
      <c r="E24" s="139"/>
      <c r="F24" s="139"/>
      <c r="G24" s="139" t="s">
        <v>64</v>
      </c>
      <c r="H24" s="139" t="s">
        <v>273</v>
      </c>
      <c r="I24" s="139"/>
      <c r="J24" s="139"/>
      <c r="K24" s="139" t="s">
        <v>67</v>
      </c>
      <c r="L24" s="140"/>
      <c r="M24" s="139"/>
      <c r="N24" s="432" t="s">
        <v>141</v>
      </c>
      <c r="O24" s="433" t="s">
        <v>274</v>
      </c>
      <c r="P24" s="142">
        <v>150</v>
      </c>
      <c r="Q24" s="142">
        <v>53.5</v>
      </c>
      <c r="R24" s="321" t="s">
        <v>156</v>
      </c>
      <c r="S24" s="321"/>
      <c r="T24" s="434" t="s">
        <v>89</v>
      </c>
      <c r="U24" s="432">
        <v>2</v>
      </c>
      <c r="V24" s="432" t="s">
        <v>70</v>
      </c>
      <c r="W24" s="142"/>
      <c r="X24" s="139"/>
      <c r="Y24" s="133" t="s">
        <v>149</v>
      </c>
    </row>
    <row r="25" spans="1:25" ht="21.4" customHeight="1">
      <c r="A25" s="135">
        <v>14</v>
      </c>
      <c r="B25" s="136" t="s">
        <v>215</v>
      </c>
      <c r="C25" s="137" t="s">
        <v>216</v>
      </c>
      <c r="D25" s="138" t="s">
        <v>140</v>
      </c>
      <c r="E25" s="139"/>
      <c r="F25" s="139"/>
      <c r="G25" s="139" t="s">
        <v>64</v>
      </c>
      <c r="H25" s="139" t="s">
        <v>65</v>
      </c>
      <c r="I25" s="139"/>
      <c r="J25" s="139"/>
      <c r="K25" s="139" t="s">
        <v>67</v>
      </c>
      <c r="L25" s="140"/>
      <c r="M25" s="139"/>
      <c r="N25" s="432" t="s">
        <v>141</v>
      </c>
      <c r="O25" s="433" t="s">
        <v>274</v>
      </c>
      <c r="P25" s="142">
        <v>150</v>
      </c>
      <c r="Q25" s="142">
        <v>18.100000000000001</v>
      </c>
      <c r="R25" s="321" t="s">
        <v>156</v>
      </c>
      <c r="S25" s="321"/>
      <c r="T25" s="434" t="s">
        <v>89</v>
      </c>
      <c r="U25" s="432">
        <v>2</v>
      </c>
      <c r="V25" s="432" t="s">
        <v>70</v>
      </c>
      <c r="W25" s="142"/>
      <c r="X25" s="139"/>
      <c r="Y25" s="133" t="s">
        <v>143</v>
      </c>
    </row>
    <row r="26" spans="1:25" ht="21.4" customHeight="1">
      <c r="A26" s="135">
        <v>15</v>
      </c>
      <c r="B26" s="136" t="s">
        <v>289</v>
      </c>
      <c r="C26" s="137" t="s">
        <v>217</v>
      </c>
      <c r="D26" s="138" t="s">
        <v>140</v>
      </c>
      <c r="E26" s="139"/>
      <c r="F26" s="139"/>
      <c r="G26" s="139" t="s">
        <v>64</v>
      </c>
      <c r="H26" s="139" t="s">
        <v>65</v>
      </c>
      <c r="I26" s="139"/>
      <c r="J26" s="139"/>
      <c r="K26" s="139" t="s">
        <v>67</v>
      </c>
      <c r="L26" s="140"/>
      <c r="M26" s="139"/>
      <c r="N26" s="432" t="s">
        <v>141</v>
      </c>
      <c r="O26" s="433" t="s">
        <v>274</v>
      </c>
      <c r="P26" s="142">
        <v>150</v>
      </c>
      <c r="Q26" s="142">
        <v>53.5</v>
      </c>
      <c r="R26" s="321" t="s">
        <v>156</v>
      </c>
      <c r="S26" s="321"/>
      <c r="T26" s="434" t="s">
        <v>89</v>
      </c>
      <c r="U26" s="432">
        <v>2</v>
      </c>
      <c r="V26" s="432" t="s">
        <v>70</v>
      </c>
      <c r="W26" s="142"/>
      <c r="X26" s="139"/>
      <c r="Y26" s="133" t="s">
        <v>143</v>
      </c>
    </row>
    <row r="27" spans="1:25" s="113" customFormat="1" ht="30.75" hidden="1" customHeight="1">
      <c r="A27" s="46">
        <v>18</v>
      </c>
      <c r="B27" s="108" t="s">
        <v>184</v>
      </c>
      <c r="C27" s="109" t="s">
        <v>154</v>
      </c>
      <c r="D27" s="110" t="s">
        <v>140</v>
      </c>
      <c r="E27" s="47"/>
      <c r="F27" s="47"/>
      <c r="G27" s="47" t="s">
        <v>64</v>
      </c>
      <c r="H27" s="47" t="s">
        <v>65</v>
      </c>
      <c r="I27" s="47"/>
      <c r="J27" s="47"/>
      <c r="K27" s="47" t="s">
        <v>67</v>
      </c>
      <c r="L27" s="49"/>
      <c r="M27" s="47"/>
      <c r="N27" s="110" t="s">
        <v>141</v>
      </c>
      <c r="O27" s="115" t="s">
        <v>142</v>
      </c>
      <c r="P27" s="112" t="s">
        <v>225</v>
      </c>
      <c r="Q27" s="112">
        <v>31</v>
      </c>
      <c r="R27" s="329" t="s">
        <v>242</v>
      </c>
      <c r="S27" s="330"/>
      <c r="T27" s="110" t="s">
        <v>107</v>
      </c>
      <c r="U27" s="110">
        <v>2</v>
      </c>
      <c r="V27" s="110" t="s">
        <v>70</v>
      </c>
      <c r="W27" s="116"/>
      <c r="X27" s="116"/>
      <c r="Y27" s="74" t="s">
        <v>234</v>
      </c>
    </row>
    <row r="28" spans="1:25" s="113" customFormat="1" ht="25.5" hidden="1" customHeight="1">
      <c r="A28" s="46">
        <v>19</v>
      </c>
      <c r="B28" s="108" t="s">
        <v>185</v>
      </c>
      <c r="C28" s="109" t="s">
        <v>192</v>
      </c>
      <c r="D28" s="110" t="s">
        <v>150</v>
      </c>
      <c r="E28" s="47"/>
      <c r="F28" s="47"/>
      <c r="G28" s="47" t="s">
        <v>64</v>
      </c>
      <c r="H28" s="47" t="s">
        <v>65</v>
      </c>
      <c r="I28" s="47"/>
      <c r="J28" s="47"/>
      <c r="K28" s="47" t="s">
        <v>67</v>
      </c>
      <c r="L28" s="117"/>
      <c r="M28" s="47"/>
      <c r="N28" s="110" t="s">
        <v>141</v>
      </c>
      <c r="O28" s="111" t="s">
        <v>227</v>
      </c>
      <c r="P28" s="112" t="s">
        <v>225</v>
      </c>
      <c r="Q28" s="112">
        <v>3</v>
      </c>
      <c r="R28" s="329" t="s">
        <v>159</v>
      </c>
      <c r="S28" s="330"/>
      <c r="T28" s="74" t="s">
        <v>89</v>
      </c>
      <c r="U28" s="110">
        <v>2</v>
      </c>
      <c r="V28" s="74" t="s">
        <v>247</v>
      </c>
      <c r="W28" s="112"/>
      <c r="X28" s="47"/>
      <c r="Y28" s="74" t="s">
        <v>234</v>
      </c>
    </row>
    <row r="29" spans="1:25" s="113" customFormat="1" ht="21.75" hidden="1" customHeight="1">
      <c r="A29" s="46">
        <v>20</v>
      </c>
      <c r="B29" s="108" t="s">
        <v>186</v>
      </c>
      <c r="C29" s="109" t="s">
        <v>193</v>
      </c>
      <c r="D29" s="110" t="s">
        <v>150</v>
      </c>
      <c r="E29" s="47"/>
      <c r="F29" s="47"/>
      <c r="G29" s="47" t="s">
        <v>64</v>
      </c>
      <c r="H29" s="47" t="s">
        <v>65</v>
      </c>
      <c r="I29" s="47"/>
      <c r="J29" s="47" t="s">
        <v>64</v>
      </c>
      <c r="K29" s="47" t="s">
        <v>67</v>
      </c>
      <c r="L29" s="117"/>
      <c r="M29" s="47"/>
      <c r="N29" s="110" t="s">
        <v>141</v>
      </c>
      <c r="O29" s="111" t="s">
        <v>227</v>
      </c>
      <c r="P29" s="112" t="s">
        <v>225</v>
      </c>
      <c r="Q29" s="112">
        <v>2</v>
      </c>
      <c r="R29" s="329" t="s">
        <v>158</v>
      </c>
      <c r="S29" s="330"/>
      <c r="T29" s="74" t="s">
        <v>89</v>
      </c>
      <c r="U29" s="110">
        <v>2</v>
      </c>
      <c r="V29" s="74" t="s">
        <v>247</v>
      </c>
      <c r="W29" s="112"/>
      <c r="X29" s="47"/>
      <c r="Y29" s="74" t="s">
        <v>234</v>
      </c>
    </row>
    <row r="30" spans="1:25" s="113" customFormat="1" ht="24" hidden="1">
      <c r="A30" s="46">
        <v>21</v>
      </c>
      <c r="B30" s="108" t="s">
        <v>187</v>
      </c>
      <c r="C30" s="109" t="s">
        <v>194</v>
      </c>
      <c r="D30" s="74" t="s">
        <v>241</v>
      </c>
      <c r="E30" s="47"/>
      <c r="F30" s="47"/>
      <c r="G30" s="47" t="s">
        <v>64</v>
      </c>
      <c r="H30" s="47" t="s">
        <v>65</v>
      </c>
      <c r="I30" s="47"/>
      <c r="J30" s="47"/>
      <c r="K30" s="47" t="s">
        <v>67</v>
      </c>
      <c r="L30" s="48"/>
      <c r="M30" s="47"/>
      <c r="N30" s="110" t="s">
        <v>141</v>
      </c>
      <c r="O30" s="115" t="s">
        <v>145</v>
      </c>
      <c r="P30" s="112" t="s">
        <v>225</v>
      </c>
      <c r="Q30" s="112">
        <v>2</v>
      </c>
      <c r="R30" s="329" t="s">
        <v>156</v>
      </c>
      <c r="S30" s="330"/>
      <c r="T30" s="74" t="s">
        <v>89</v>
      </c>
      <c r="U30" s="110" t="s">
        <v>147</v>
      </c>
      <c r="V30" s="74" t="s">
        <v>247</v>
      </c>
      <c r="W30" s="112"/>
      <c r="X30" s="47"/>
      <c r="Y30" s="74" t="s">
        <v>234</v>
      </c>
    </row>
    <row r="31" spans="1:25" s="113" customFormat="1" ht="25.5" hidden="1" customHeight="1">
      <c r="A31" s="46">
        <v>22</v>
      </c>
      <c r="B31" s="108" t="s">
        <v>188</v>
      </c>
      <c r="C31" s="109" t="s">
        <v>195</v>
      </c>
      <c r="D31" s="110" t="s">
        <v>140</v>
      </c>
      <c r="E31" s="47"/>
      <c r="F31" s="47"/>
      <c r="G31" s="47" t="s">
        <v>64</v>
      </c>
      <c r="H31" s="47" t="s">
        <v>65</v>
      </c>
      <c r="I31" s="47"/>
      <c r="J31" s="47"/>
      <c r="K31" s="47" t="s">
        <v>67</v>
      </c>
      <c r="L31" s="49"/>
      <c r="M31" s="47"/>
      <c r="N31" s="110" t="s">
        <v>141</v>
      </c>
      <c r="O31" s="115" t="s">
        <v>142</v>
      </c>
      <c r="P31" s="112" t="s">
        <v>225</v>
      </c>
      <c r="Q31" s="112">
        <v>2.5</v>
      </c>
      <c r="R31" s="329" t="s">
        <v>156</v>
      </c>
      <c r="S31" s="330"/>
      <c r="T31" s="110" t="s">
        <v>107</v>
      </c>
      <c r="U31" s="110" t="s">
        <v>147</v>
      </c>
      <c r="V31" s="110" t="s">
        <v>70</v>
      </c>
      <c r="W31" s="116"/>
      <c r="X31" s="116"/>
      <c r="Y31" s="74" t="s">
        <v>234</v>
      </c>
    </row>
    <row r="32" spans="1:25" s="113" customFormat="1" ht="25.5" hidden="1" customHeight="1">
      <c r="A32" s="46">
        <v>23</v>
      </c>
      <c r="B32" s="108" t="s">
        <v>189</v>
      </c>
      <c r="C32" s="109" t="s">
        <v>196</v>
      </c>
      <c r="D32" s="110" t="s">
        <v>140</v>
      </c>
      <c r="E32" s="47"/>
      <c r="F32" s="47"/>
      <c r="G32" s="47" t="s">
        <v>64</v>
      </c>
      <c r="H32" s="47" t="s">
        <v>65</v>
      </c>
      <c r="I32" s="47"/>
      <c r="J32" s="47"/>
      <c r="K32" s="47" t="s">
        <v>67</v>
      </c>
      <c r="L32" s="117" t="s">
        <v>270</v>
      </c>
      <c r="M32" s="47"/>
      <c r="N32" s="110" t="s">
        <v>141</v>
      </c>
      <c r="O32" s="115" t="s">
        <v>142</v>
      </c>
      <c r="P32" s="112" t="s">
        <v>225</v>
      </c>
      <c r="Q32" s="112">
        <v>2.5</v>
      </c>
      <c r="R32" s="329" t="s">
        <v>250</v>
      </c>
      <c r="S32" s="330"/>
      <c r="T32" s="110" t="s">
        <v>107</v>
      </c>
      <c r="U32" s="110" t="s">
        <v>147</v>
      </c>
      <c r="V32" s="110" t="s">
        <v>70</v>
      </c>
      <c r="W32" s="112"/>
      <c r="X32" s="47"/>
      <c r="Y32" s="74" t="s">
        <v>234</v>
      </c>
    </row>
    <row r="33" spans="1:25" s="113" customFormat="1" ht="22.5" hidden="1" customHeight="1">
      <c r="A33" s="46">
        <v>24</v>
      </c>
      <c r="B33" s="108" t="s">
        <v>190</v>
      </c>
      <c r="C33" s="109" t="s">
        <v>197</v>
      </c>
      <c r="D33" s="110" t="s">
        <v>222</v>
      </c>
      <c r="E33" s="47"/>
      <c r="F33" s="47"/>
      <c r="G33" s="47" t="s">
        <v>64</v>
      </c>
      <c r="H33" s="47" t="s">
        <v>65</v>
      </c>
      <c r="I33" s="47"/>
      <c r="J33" s="47" t="s">
        <v>64</v>
      </c>
      <c r="K33" s="47" t="s">
        <v>67</v>
      </c>
      <c r="L33" s="117"/>
      <c r="M33" s="47"/>
      <c r="N33" s="110" t="s">
        <v>141</v>
      </c>
      <c r="O33" s="111" t="s">
        <v>227</v>
      </c>
      <c r="P33" s="112" t="s">
        <v>225</v>
      </c>
      <c r="Q33" s="112">
        <v>2</v>
      </c>
      <c r="R33" s="329" t="s">
        <v>157</v>
      </c>
      <c r="S33" s="330"/>
      <c r="T33" s="110" t="s">
        <v>107</v>
      </c>
      <c r="U33" s="110" t="s">
        <v>147</v>
      </c>
      <c r="V33" s="110" t="s">
        <v>70</v>
      </c>
      <c r="W33" s="112"/>
      <c r="X33" s="47"/>
      <c r="Y33" s="74" t="s">
        <v>234</v>
      </c>
    </row>
    <row r="34" spans="1:25" s="113" customFormat="1" ht="27" hidden="1" customHeight="1">
      <c r="A34" s="46">
        <v>25</v>
      </c>
      <c r="B34" s="108" t="s">
        <v>191</v>
      </c>
      <c r="C34" s="109" t="s">
        <v>198</v>
      </c>
      <c r="D34" s="110" t="s">
        <v>144</v>
      </c>
      <c r="E34" s="47"/>
      <c r="F34" s="47"/>
      <c r="G34" s="47" t="s">
        <v>64</v>
      </c>
      <c r="H34" s="47" t="s">
        <v>65</v>
      </c>
      <c r="I34" s="47"/>
      <c r="J34" s="47"/>
      <c r="K34" s="47" t="s">
        <v>67</v>
      </c>
      <c r="L34" s="48"/>
      <c r="M34" s="47"/>
      <c r="N34" s="110" t="s">
        <v>141</v>
      </c>
      <c r="O34" s="111" t="s">
        <v>227</v>
      </c>
      <c r="P34" s="112" t="s">
        <v>225</v>
      </c>
      <c r="Q34" s="112">
        <v>2</v>
      </c>
      <c r="R34" s="329" t="s">
        <v>144</v>
      </c>
      <c r="S34" s="330"/>
      <c r="T34" s="74" t="s">
        <v>232</v>
      </c>
      <c r="U34" s="110">
        <v>2</v>
      </c>
      <c r="V34" s="110" t="s">
        <v>70</v>
      </c>
      <c r="W34" s="112"/>
      <c r="X34" s="47"/>
      <c r="Y34" s="74" t="s">
        <v>234</v>
      </c>
    </row>
    <row r="35" spans="1:25" s="113" customFormat="1" ht="24" hidden="1">
      <c r="A35" s="46">
        <v>26</v>
      </c>
      <c r="B35" s="108" t="s">
        <v>199</v>
      </c>
      <c r="C35" s="109" t="s">
        <v>202</v>
      </c>
      <c r="D35" s="110" t="s">
        <v>140</v>
      </c>
      <c r="E35" s="47"/>
      <c r="F35" s="47"/>
      <c r="G35" s="47" t="s">
        <v>64</v>
      </c>
      <c r="H35" s="47" t="s">
        <v>65</v>
      </c>
      <c r="I35" s="47"/>
      <c r="J35" s="47" t="s">
        <v>64</v>
      </c>
      <c r="K35" s="47" t="s">
        <v>67</v>
      </c>
      <c r="L35" s="49"/>
      <c r="M35" s="47"/>
      <c r="N35" s="110" t="s">
        <v>141</v>
      </c>
      <c r="O35" s="115" t="s">
        <v>142</v>
      </c>
      <c r="P35" s="112">
        <v>60</v>
      </c>
      <c r="Q35" s="112">
        <v>53.5</v>
      </c>
      <c r="R35" s="329" t="s">
        <v>249</v>
      </c>
      <c r="S35" s="330"/>
      <c r="T35" s="110" t="s">
        <v>107</v>
      </c>
      <c r="U35" s="110">
        <v>2</v>
      </c>
      <c r="V35" s="74" t="s">
        <v>247</v>
      </c>
      <c r="W35" s="116"/>
      <c r="X35" s="116"/>
      <c r="Y35" s="110" t="s">
        <v>143</v>
      </c>
    </row>
    <row r="36" spans="1:25" s="113" customFormat="1" ht="22.5" hidden="1" customHeight="1">
      <c r="A36" s="46">
        <v>27</v>
      </c>
      <c r="B36" s="108" t="s">
        <v>205</v>
      </c>
      <c r="C36" s="109" t="s">
        <v>208</v>
      </c>
      <c r="D36" s="110" t="s">
        <v>144</v>
      </c>
      <c r="E36" s="47"/>
      <c r="F36" s="47"/>
      <c r="G36" s="47" t="s">
        <v>64</v>
      </c>
      <c r="H36" s="47" t="s">
        <v>65</v>
      </c>
      <c r="I36" s="47"/>
      <c r="J36" s="47"/>
      <c r="K36" s="47" t="s">
        <v>67</v>
      </c>
      <c r="L36" s="49"/>
      <c r="M36" s="47"/>
      <c r="N36" s="110"/>
      <c r="O36" s="111" t="s">
        <v>227</v>
      </c>
      <c r="P36" s="112" t="s">
        <v>225</v>
      </c>
      <c r="Q36" s="112" t="s">
        <v>226</v>
      </c>
      <c r="R36" s="329" t="s">
        <v>144</v>
      </c>
      <c r="S36" s="330"/>
      <c r="T36" s="74" t="s">
        <v>232</v>
      </c>
      <c r="U36" s="110">
        <v>2</v>
      </c>
      <c r="V36" s="110" t="s">
        <v>70</v>
      </c>
      <c r="W36" s="118"/>
      <c r="X36" s="118"/>
      <c r="Y36" s="74" t="s">
        <v>237</v>
      </c>
    </row>
    <row r="37" spans="1:25" s="113" customFormat="1" ht="24.75" hidden="1" customHeight="1">
      <c r="A37" s="46">
        <v>28</v>
      </c>
      <c r="B37" s="108" t="s">
        <v>206</v>
      </c>
      <c r="C37" s="109" t="s">
        <v>209</v>
      </c>
      <c r="D37" s="110" t="s">
        <v>144</v>
      </c>
      <c r="E37" s="47"/>
      <c r="F37" s="47"/>
      <c r="G37" s="47" t="s">
        <v>64</v>
      </c>
      <c r="H37" s="47" t="s">
        <v>65</v>
      </c>
      <c r="I37" s="47"/>
      <c r="J37" s="47"/>
      <c r="K37" s="47" t="s">
        <v>67</v>
      </c>
      <c r="L37" s="49"/>
      <c r="M37" s="47"/>
      <c r="N37" s="110"/>
      <c r="O37" s="111" t="s">
        <v>227</v>
      </c>
      <c r="P37" s="112" t="s">
        <v>225</v>
      </c>
      <c r="Q37" s="112" t="s">
        <v>226</v>
      </c>
      <c r="R37" s="329" t="s">
        <v>251</v>
      </c>
      <c r="S37" s="330"/>
      <c r="T37" s="74" t="s">
        <v>232</v>
      </c>
      <c r="U37" s="110">
        <v>2</v>
      </c>
      <c r="V37" s="110" t="s">
        <v>70</v>
      </c>
      <c r="W37" s="118"/>
      <c r="X37" s="118"/>
      <c r="Y37" s="74" t="s">
        <v>237</v>
      </c>
    </row>
    <row r="38" spans="1:25" s="113" customFormat="1" ht="24" hidden="1">
      <c r="A38" s="46">
        <v>29</v>
      </c>
      <c r="B38" s="108" t="s">
        <v>207</v>
      </c>
      <c r="C38" s="109" t="s">
        <v>210</v>
      </c>
      <c r="D38" s="110" t="s">
        <v>153</v>
      </c>
      <c r="E38" s="47"/>
      <c r="F38" s="47"/>
      <c r="G38" s="47" t="s">
        <v>64</v>
      </c>
      <c r="H38" s="47" t="s">
        <v>65</v>
      </c>
      <c r="I38" s="47"/>
      <c r="J38" s="47"/>
      <c r="K38" s="47" t="s">
        <v>67</v>
      </c>
      <c r="L38" s="49"/>
      <c r="M38" s="47"/>
      <c r="N38" s="110"/>
      <c r="O38" s="115" t="s">
        <v>142</v>
      </c>
      <c r="P38" s="112" t="s">
        <v>225</v>
      </c>
      <c r="Q38" s="112">
        <v>0.1</v>
      </c>
      <c r="R38" s="120"/>
      <c r="S38" s="121"/>
      <c r="T38" s="110" t="s">
        <v>89</v>
      </c>
      <c r="U38" s="110">
        <v>2</v>
      </c>
      <c r="V38" s="74" t="s">
        <v>93</v>
      </c>
      <c r="W38" s="118"/>
      <c r="X38" s="118"/>
      <c r="Y38" s="74" t="s">
        <v>237</v>
      </c>
    </row>
    <row r="39" spans="1:25" s="113" customFormat="1" ht="24" hidden="1">
      <c r="A39" s="46">
        <v>30</v>
      </c>
      <c r="B39" s="108" t="s">
        <v>200</v>
      </c>
      <c r="C39" s="109" t="s">
        <v>203</v>
      </c>
      <c r="D39" s="110" t="s">
        <v>140</v>
      </c>
      <c r="E39" s="47"/>
      <c r="F39" s="47"/>
      <c r="G39" s="47" t="s">
        <v>64</v>
      </c>
      <c r="H39" s="47" t="s">
        <v>65</v>
      </c>
      <c r="I39" s="47"/>
      <c r="J39" s="47"/>
      <c r="K39" s="47" t="s">
        <v>67</v>
      </c>
      <c r="L39" s="49"/>
      <c r="M39" s="47"/>
      <c r="N39" s="110"/>
      <c r="O39" s="115" t="s">
        <v>142</v>
      </c>
      <c r="P39" s="112" t="s">
        <v>225</v>
      </c>
      <c r="Q39" s="112">
        <v>0.5</v>
      </c>
      <c r="R39" s="329" t="s">
        <v>156</v>
      </c>
      <c r="S39" s="330"/>
      <c r="T39" s="110" t="s">
        <v>89</v>
      </c>
      <c r="U39" s="110">
        <v>2</v>
      </c>
      <c r="V39" s="110" t="s">
        <v>70</v>
      </c>
      <c r="W39" s="118"/>
      <c r="X39" s="118"/>
      <c r="Y39" s="74" t="s">
        <v>235</v>
      </c>
    </row>
    <row r="40" spans="1:25" s="113" customFormat="1" ht="24" hidden="1">
      <c r="A40" s="46">
        <v>31</v>
      </c>
      <c r="B40" s="108" t="s">
        <v>201</v>
      </c>
      <c r="C40" s="109" t="s">
        <v>204</v>
      </c>
      <c r="D40" s="110" t="s">
        <v>140</v>
      </c>
      <c r="E40" s="47"/>
      <c r="F40" s="47"/>
      <c r="G40" s="47" t="s">
        <v>64</v>
      </c>
      <c r="H40" s="47" t="s">
        <v>65</v>
      </c>
      <c r="I40" s="47"/>
      <c r="J40" s="47"/>
      <c r="K40" s="47" t="s">
        <v>67</v>
      </c>
      <c r="L40" s="49"/>
      <c r="M40" s="47"/>
      <c r="N40" s="110"/>
      <c r="O40" s="115" t="s">
        <v>142</v>
      </c>
      <c r="P40" s="112" t="s">
        <v>225</v>
      </c>
      <c r="Q40" s="112">
        <v>4.9000000000000004</v>
      </c>
      <c r="R40" s="329" t="s">
        <v>156</v>
      </c>
      <c r="S40" s="330"/>
      <c r="T40" s="110" t="s">
        <v>89</v>
      </c>
      <c r="U40" s="110">
        <v>2</v>
      </c>
      <c r="V40" s="110" t="s">
        <v>70</v>
      </c>
      <c r="W40" s="118"/>
      <c r="X40" s="118"/>
      <c r="Y40" s="74" t="s">
        <v>237</v>
      </c>
    </row>
    <row r="41" spans="1:25" s="113" customFormat="1" ht="28.5" hidden="1">
      <c r="A41" s="46">
        <v>32</v>
      </c>
      <c r="B41" s="108" t="s">
        <v>218</v>
      </c>
      <c r="C41" s="114" t="s">
        <v>220</v>
      </c>
      <c r="D41" s="110" t="s">
        <v>140</v>
      </c>
      <c r="E41" s="47"/>
      <c r="F41" s="47"/>
      <c r="G41" s="47" t="s">
        <v>64</v>
      </c>
      <c r="H41" s="47" t="s">
        <v>65</v>
      </c>
      <c r="I41" s="47"/>
      <c r="J41" s="47" t="s">
        <v>64</v>
      </c>
      <c r="K41" s="47" t="s">
        <v>67</v>
      </c>
      <c r="L41" s="49"/>
      <c r="M41" s="47"/>
      <c r="N41" s="110"/>
      <c r="O41" s="115" t="s">
        <v>142</v>
      </c>
      <c r="P41" s="112" t="s">
        <v>225</v>
      </c>
      <c r="Q41" s="112" t="s">
        <v>226</v>
      </c>
      <c r="R41" s="329" t="s">
        <v>156</v>
      </c>
      <c r="S41" s="330"/>
      <c r="T41" s="110" t="s">
        <v>89</v>
      </c>
      <c r="U41" s="110">
        <v>1</v>
      </c>
      <c r="V41" s="110" t="s">
        <v>70</v>
      </c>
      <c r="W41" s="118"/>
      <c r="X41" s="118"/>
      <c r="Y41" s="74" t="s">
        <v>236</v>
      </c>
    </row>
    <row r="42" spans="1:25" s="113" customFormat="1" ht="24" hidden="1">
      <c r="A42" s="46">
        <v>33</v>
      </c>
      <c r="B42" s="108" t="s">
        <v>219</v>
      </c>
      <c r="C42" s="114" t="s">
        <v>221</v>
      </c>
      <c r="D42" s="110" t="s">
        <v>155</v>
      </c>
      <c r="E42" s="47"/>
      <c r="F42" s="47"/>
      <c r="G42" s="47" t="s">
        <v>64</v>
      </c>
      <c r="H42" s="47" t="s">
        <v>65</v>
      </c>
      <c r="I42" s="47"/>
      <c r="J42" s="47" t="s">
        <v>64</v>
      </c>
      <c r="K42" s="47" t="s">
        <v>67</v>
      </c>
      <c r="L42" s="49"/>
      <c r="M42" s="47"/>
      <c r="N42" s="110"/>
      <c r="O42" s="115" t="s">
        <v>142</v>
      </c>
      <c r="P42" s="112" t="s">
        <v>225</v>
      </c>
      <c r="Q42" s="112" t="s">
        <v>226</v>
      </c>
      <c r="R42" s="329" t="s">
        <v>156</v>
      </c>
      <c r="S42" s="330"/>
      <c r="T42" s="110" t="s">
        <v>107</v>
      </c>
      <c r="U42" s="110">
        <v>1</v>
      </c>
      <c r="V42" s="110" t="s">
        <v>70</v>
      </c>
      <c r="W42" s="118"/>
      <c r="X42" s="118"/>
      <c r="Y42" s="74" t="s">
        <v>236</v>
      </c>
    </row>
    <row r="43" spans="1:25" s="113" customFormat="1" ht="24" hidden="1">
      <c r="A43" s="46">
        <v>34</v>
      </c>
      <c r="B43" s="106" t="s">
        <v>228</v>
      </c>
      <c r="C43" s="107" t="s">
        <v>230</v>
      </c>
      <c r="D43" s="110" t="s">
        <v>155</v>
      </c>
      <c r="E43" s="47"/>
      <c r="F43" s="47"/>
      <c r="G43" s="47" t="s">
        <v>64</v>
      </c>
      <c r="H43" s="47" t="s">
        <v>65</v>
      </c>
      <c r="I43" s="47"/>
      <c r="J43" s="47"/>
      <c r="K43" s="47" t="s">
        <v>67</v>
      </c>
      <c r="L43" s="117"/>
      <c r="M43" s="47"/>
      <c r="N43" s="110"/>
      <c r="O43" s="115" t="s">
        <v>142</v>
      </c>
      <c r="P43" s="112" t="s">
        <v>225</v>
      </c>
      <c r="Q43" s="112" t="s">
        <v>226</v>
      </c>
      <c r="R43" s="329" t="s">
        <v>156</v>
      </c>
      <c r="S43" s="330"/>
      <c r="T43" s="110" t="s">
        <v>107</v>
      </c>
      <c r="U43" s="110">
        <v>2</v>
      </c>
      <c r="V43" s="110" t="s">
        <v>70</v>
      </c>
      <c r="W43" s="112"/>
      <c r="X43" s="47"/>
      <c r="Y43" s="74" t="s">
        <v>233</v>
      </c>
    </row>
    <row r="44" spans="1:25" s="113" customFormat="1" ht="24" hidden="1">
      <c r="A44" s="46">
        <v>35</v>
      </c>
      <c r="B44" s="107" t="s">
        <v>229</v>
      </c>
      <c r="C44" s="107" t="s">
        <v>231</v>
      </c>
      <c r="D44" s="110" t="s">
        <v>155</v>
      </c>
      <c r="E44" s="47"/>
      <c r="F44" s="47"/>
      <c r="G44" s="47" t="s">
        <v>64</v>
      </c>
      <c r="H44" s="47" t="s">
        <v>65</v>
      </c>
      <c r="I44" s="47"/>
      <c r="J44" s="47"/>
      <c r="K44" s="47" t="s">
        <v>67</v>
      </c>
      <c r="L44" s="117"/>
      <c r="M44" s="47"/>
      <c r="N44" s="110"/>
      <c r="O44" s="115" t="s">
        <v>142</v>
      </c>
      <c r="P44" s="112" t="s">
        <v>225</v>
      </c>
      <c r="Q44" s="112" t="s">
        <v>226</v>
      </c>
      <c r="R44" s="329" t="s">
        <v>156</v>
      </c>
      <c r="S44" s="330"/>
      <c r="T44" s="110" t="s">
        <v>107</v>
      </c>
      <c r="U44" s="110">
        <v>2</v>
      </c>
      <c r="V44" s="110" t="s">
        <v>70</v>
      </c>
      <c r="W44" s="112"/>
      <c r="X44" s="47"/>
      <c r="Y44" s="74" t="s">
        <v>233</v>
      </c>
    </row>
    <row r="45" spans="1:25" s="113" customFormat="1" ht="38.25" hidden="1" customHeight="1">
      <c r="A45" s="46">
        <v>35</v>
      </c>
      <c r="B45" s="107" t="s">
        <v>240</v>
      </c>
      <c r="C45" s="107" t="s">
        <v>239</v>
      </c>
      <c r="D45" s="74" t="s">
        <v>155</v>
      </c>
      <c r="E45" s="47"/>
      <c r="F45" s="47"/>
      <c r="G45" s="47" t="s">
        <v>64</v>
      </c>
      <c r="H45" s="47" t="s">
        <v>65</v>
      </c>
      <c r="I45" s="47"/>
      <c r="J45" s="47"/>
      <c r="K45" s="47" t="s">
        <v>67</v>
      </c>
      <c r="L45" s="117"/>
      <c r="M45" s="47"/>
      <c r="N45" s="110"/>
      <c r="O45" s="115" t="s">
        <v>142</v>
      </c>
      <c r="P45" s="112" t="s">
        <v>225</v>
      </c>
      <c r="Q45" s="112" t="s">
        <v>226</v>
      </c>
      <c r="R45" s="373"/>
      <c r="S45" s="374"/>
      <c r="T45" s="110" t="s">
        <v>107</v>
      </c>
      <c r="U45" s="110">
        <v>2</v>
      </c>
      <c r="V45" s="110" t="s">
        <v>70</v>
      </c>
      <c r="W45" s="112"/>
      <c r="X45" s="47"/>
      <c r="Y45" s="122" t="s">
        <v>238</v>
      </c>
    </row>
    <row r="46" spans="1:25" ht="12.75" customHeight="1">
      <c r="A46" s="346" t="s">
        <v>123</v>
      </c>
      <c r="B46" s="347"/>
      <c r="C46" s="347"/>
      <c r="D46" s="347"/>
      <c r="E46" s="347"/>
      <c r="F46" s="347"/>
      <c r="G46" s="347"/>
      <c r="H46" s="347"/>
      <c r="I46" s="347"/>
      <c r="J46" s="347"/>
      <c r="K46" s="347"/>
      <c r="L46" s="347"/>
      <c r="M46" s="347"/>
      <c r="N46" s="347"/>
      <c r="O46" s="347"/>
      <c r="P46" s="347"/>
      <c r="Q46" s="347"/>
      <c r="R46" s="347"/>
      <c r="S46" s="347"/>
      <c r="T46" s="347"/>
      <c r="U46" s="347"/>
      <c r="V46" s="347"/>
      <c r="W46" s="347"/>
      <c r="X46" s="347"/>
      <c r="Y46" s="348"/>
    </row>
    <row r="47" spans="1:25" ht="12.75" customHeight="1">
      <c r="A47" s="349"/>
      <c r="B47" s="350"/>
      <c r="C47" s="350"/>
      <c r="D47" s="350"/>
      <c r="E47" s="350"/>
      <c r="F47" s="350"/>
      <c r="G47" s="350"/>
      <c r="H47" s="350"/>
      <c r="I47" s="350"/>
      <c r="J47" s="350"/>
      <c r="K47" s="350"/>
      <c r="L47" s="350"/>
      <c r="M47" s="350"/>
      <c r="N47" s="350"/>
      <c r="O47" s="350"/>
      <c r="P47" s="350"/>
      <c r="Q47" s="350"/>
      <c r="R47" s="350"/>
      <c r="S47" s="350"/>
      <c r="T47" s="350"/>
      <c r="U47" s="350"/>
      <c r="V47" s="350"/>
      <c r="W47" s="350"/>
      <c r="X47" s="350"/>
      <c r="Y47" s="351"/>
    </row>
    <row r="48" spans="1:25" ht="12.75" customHeight="1">
      <c r="A48" s="349"/>
      <c r="B48" s="350"/>
      <c r="C48" s="350"/>
      <c r="D48" s="350"/>
      <c r="E48" s="350"/>
      <c r="F48" s="350"/>
      <c r="G48" s="350"/>
      <c r="H48" s="350"/>
      <c r="I48" s="350"/>
      <c r="J48" s="350"/>
      <c r="K48" s="350"/>
      <c r="L48" s="350"/>
      <c r="M48" s="350"/>
      <c r="N48" s="350"/>
      <c r="O48" s="350"/>
      <c r="P48" s="350"/>
      <c r="Q48" s="350"/>
      <c r="R48" s="350"/>
      <c r="S48" s="350"/>
      <c r="T48" s="350"/>
      <c r="U48" s="350"/>
      <c r="V48" s="350"/>
      <c r="W48" s="350"/>
      <c r="X48" s="350"/>
      <c r="Y48" s="351"/>
    </row>
    <row r="49" spans="1:25" ht="12.75" customHeight="1" thickBot="1">
      <c r="A49" s="352"/>
      <c r="B49" s="353"/>
      <c r="C49" s="353"/>
      <c r="D49" s="353"/>
      <c r="E49" s="353"/>
      <c r="F49" s="353"/>
      <c r="G49" s="353"/>
      <c r="H49" s="353"/>
      <c r="I49" s="353"/>
      <c r="J49" s="353"/>
      <c r="K49" s="353"/>
      <c r="L49" s="353"/>
      <c r="M49" s="353"/>
      <c r="N49" s="353"/>
      <c r="O49" s="353"/>
      <c r="P49" s="353"/>
      <c r="Q49" s="353"/>
      <c r="R49" s="353"/>
      <c r="S49" s="353"/>
      <c r="T49" s="353"/>
      <c r="U49" s="353"/>
      <c r="V49" s="353"/>
      <c r="W49" s="353"/>
      <c r="X49" s="353"/>
      <c r="Y49" s="354"/>
    </row>
    <row r="50" spans="1:25" ht="12.75" customHeight="1">
      <c r="A50" s="355" t="s">
        <v>71</v>
      </c>
      <c r="B50" s="356"/>
      <c r="C50" s="50"/>
      <c r="D50" s="50"/>
      <c r="E50" s="51"/>
      <c r="F50" s="51"/>
      <c r="G50" s="51"/>
      <c r="H50" s="52"/>
      <c r="I50" s="52"/>
      <c r="J50" s="51"/>
      <c r="K50" s="51"/>
      <c r="L50" s="50"/>
      <c r="M50" s="50"/>
      <c r="N50" s="53"/>
      <c r="O50" s="53"/>
      <c r="P50" s="54"/>
      <c r="Q50" s="54"/>
      <c r="R50" s="54"/>
      <c r="S50" s="54"/>
      <c r="T50" s="54"/>
      <c r="U50" s="54"/>
      <c r="Y50" s="43"/>
    </row>
    <row r="51" spans="1:25" ht="12.75" customHeight="1">
      <c r="A51" s="357" t="s">
        <v>277</v>
      </c>
      <c r="B51" s="358"/>
      <c r="C51" s="358"/>
      <c r="D51" s="50"/>
      <c r="E51" s="51"/>
      <c r="F51" s="51"/>
      <c r="G51" s="51"/>
      <c r="H51" s="52"/>
      <c r="I51" s="52"/>
      <c r="J51" s="51"/>
      <c r="K51" s="51"/>
      <c r="L51" s="50"/>
      <c r="M51" s="50"/>
      <c r="N51" s="124" t="s">
        <v>278</v>
      </c>
      <c r="O51" s="359" t="s">
        <v>72</v>
      </c>
      <c r="P51" s="359"/>
      <c r="Q51" s="359"/>
      <c r="R51" s="54"/>
      <c r="S51" s="54"/>
      <c r="T51" s="54"/>
      <c r="U51" s="54"/>
      <c r="Y51" s="43"/>
    </row>
    <row r="52" spans="1:25" ht="12.75" customHeight="1">
      <c r="A52" s="372" t="s">
        <v>73</v>
      </c>
      <c r="B52" s="371"/>
      <c r="C52" s="371"/>
      <c r="D52" s="371"/>
      <c r="E52" s="371"/>
      <c r="F52" s="371"/>
      <c r="G52" s="371"/>
      <c r="H52" s="371"/>
      <c r="I52" s="371"/>
      <c r="J52" s="371"/>
      <c r="K52" s="51"/>
      <c r="L52" s="50"/>
      <c r="M52" s="50"/>
      <c r="N52" s="53"/>
      <c r="O52" s="339" t="s">
        <v>272</v>
      </c>
      <c r="P52" s="339"/>
      <c r="Q52" s="339"/>
      <c r="R52" s="339"/>
      <c r="S52" s="339"/>
      <c r="T52" s="339"/>
      <c r="U52" s="339"/>
      <c r="V52" s="339"/>
      <c r="W52" s="339"/>
      <c r="X52" s="339"/>
      <c r="Y52" s="43"/>
    </row>
    <row r="53" spans="1:25" ht="12.75" customHeight="1">
      <c r="A53" s="337" t="s">
        <v>74</v>
      </c>
      <c r="B53" s="371"/>
      <c r="C53" s="371"/>
      <c r="D53" s="371"/>
      <c r="E53" s="371"/>
      <c r="F53" s="371"/>
      <c r="G53" s="371"/>
      <c r="H53" s="371"/>
      <c r="I53" s="371"/>
      <c r="J53" s="371"/>
      <c r="K53" s="51"/>
      <c r="L53" s="50"/>
      <c r="M53" s="50"/>
      <c r="N53" s="124" t="s">
        <v>279</v>
      </c>
      <c r="O53" s="359" t="s">
        <v>75</v>
      </c>
      <c r="P53" s="359"/>
      <c r="Q53" s="359"/>
      <c r="T53" s="55"/>
      <c r="U53" s="55"/>
      <c r="V53" s="55"/>
      <c r="W53" s="55"/>
      <c r="X53" s="55"/>
      <c r="Y53" s="56"/>
    </row>
    <row r="54" spans="1:25" ht="12.75" customHeight="1">
      <c r="A54" s="337" t="s">
        <v>76</v>
      </c>
      <c r="B54" s="338"/>
      <c r="C54" s="338"/>
      <c r="D54" s="338"/>
      <c r="E54" s="338"/>
      <c r="F54" s="338"/>
      <c r="G54" s="338"/>
      <c r="H54" s="338"/>
      <c r="I54" s="338"/>
      <c r="J54" s="338"/>
      <c r="K54" s="338"/>
      <c r="L54" s="338"/>
      <c r="M54" s="50"/>
      <c r="N54" s="53"/>
      <c r="O54" s="339" t="s">
        <v>77</v>
      </c>
      <c r="P54" s="339"/>
      <c r="Q54" s="339"/>
      <c r="R54" s="339"/>
      <c r="S54" s="339"/>
      <c r="T54" s="339"/>
      <c r="U54" s="339"/>
      <c r="V54" s="339"/>
      <c r="W54" s="339"/>
      <c r="X54" s="339"/>
      <c r="Y54" s="43"/>
    </row>
    <row r="55" spans="1:25" ht="12.75" customHeight="1">
      <c r="A55" s="125"/>
      <c r="B55" s="126"/>
      <c r="C55" s="126"/>
      <c r="D55" s="126"/>
      <c r="E55" s="126"/>
      <c r="F55" s="126"/>
      <c r="G55" s="126"/>
      <c r="H55" s="126"/>
      <c r="I55" s="126"/>
      <c r="J55" s="126"/>
      <c r="K55" s="126"/>
      <c r="L55" s="126"/>
      <c r="M55" s="127"/>
      <c r="N55" s="124" t="s">
        <v>280</v>
      </c>
      <c r="O55" s="128" t="s">
        <v>281</v>
      </c>
      <c r="P55" s="123"/>
      <c r="Q55" s="123"/>
      <c r="R55" s="123"/>
      <c r="S55" s="123"/>
      <c r="T55" s="123"/>
      <c r="U55" s="123"/>
      <c r="V55" s="123"/>
      <c r="W55" s="123"/>
      <c r="X55" s="123"/>
      <c r="Y55" s="43"/>
    </row>
    <row r="56" spans="1:25" ht="12.75" customHeight="1" thickBot="1">
      <c r="A56" s="129"/>
      <c r="B56" s="130"/>
      <c r="C56" s="130"/>
      <c r="D56" s="130"/>
      <c r="E56" s="130"/>
      <c r="F56" s="130"/>
      <c r="G56" s="130"/>
      <c r="H56" s="130"/>
      <c r="I56" s="130"/>
      <c r="J56" s="130"/>
      <c r="K56" s="130"/>
      <c r="L56" s="130"/>
      <c r="M56" s="130"/>
      <c r="N56" s="130"/>
      <c r="O56" s="274" t="s">
        <v>282</v>
      </c>
      <c r="P56" s="274"/>
      <c r="Q56" s="274"/>
      <c r="R56" s="274" t="s">
        <v>283</v>
      </c>
      <c r="S56" s="274"/>
      <c r="T56" s="274"/>
      <c r="U56" s="130"/>
      <c r="V56" s="130"/>
      <c r="W56" s="130"/>
      <c r="X56" s="130"/>
      <c r="Y56" s="131"/>
    </row>
  </sheetData>
  <mergeCells count="88">
    <mergeCell ref="A53:J53"/>
    <mergeCell ref="O53:Q53"/>
    <mergeCell ref="R39:S39"/>
    <mergeCell ref="R40:S40"/>
    <mergeCell ref="R41:S41"/>
    <mergeCell ref="R42:S42"/>
    <mergeCell ref="A52:J52"/>
    <mergeCell ref="O52:X52"/>
    <mergeCell ref="R44:S44"/>
    <mergeCell ref="R45:S45"/>
    <mergeCell ref="A54:L54"/>
    <mergeCell ref="O54:X54"/>
    <mergeCell ref="A7:C7"/>
    <mergeCell ref="A8:C8"/>
    <mergeCell ref="A46:Y49"/>
    <mergeCell ref="A50:B50"/>
    <mergeCell ref="A51:C51"/>
    <mergeCell ref="O51:Q51"/>
    <mergeCell ref="T9:U9"/>
    <mergeCell ref="Y9:Y11"/>
    <mergeCell ref="P8:Q8"/>
    <mergeCell ref="R8:S8"/>
    <mergeCell ref="A9:A11"/>
    <mergeCell ref="B9:B11"/>
    <mergeCell ref="C9:C11"/>
    <mergeCell ref="R30:S30"/>
    <mergeCell ref="U10:U11"/>
    <mergeCell ref="W10:X11"/>
    <mergeCell ref="R34:S34"/>
    <mergeCell ref="R35:S35"/>
    <mergeCell ref="R43:S43"/>
    <mergeCell ref="V9:V11"/>
    <mergeCell ref="R31:S31"/>
    <mergeCell ref="R32:S32"/>
    <mergeCell ref="T10:T11"/>
    <mergeCell ref="R36:S36"/>
    <mergeCell ref="R37:S37"/>
    <mergeCell ref="R33:S33"/>
    <mergeCell ref="R27:S27"/>
    <mergeCell ref="R28:S28"/>
    <mergeCell ref="R29:S29"/>
    <mergeCell ref="R12:S12"/>
    <mergeCell ref="R23:S23"/>
    <mergeCell ref="R24:S24"/>
    <mergeCell ref="R25:S25"/>
    <mergeCell ref="R26:S26"/>
    <mergeCell ref="R13:S13"/>
    <mergeCell ref="R14:S14"/>
    <mergeCell ref="R15:S15"/>
    <mergeCell ref="R16:S16"/>
    <mergeCell ref="R17:S17"/>
    <mergeCell ref="R18:S18"/>
    <mergeCell ref="R19:S19"/>
    <mergeCell ref="R20:S20"/>
    <mergeCell ref="R21:S21"/>
    <mergeCell ref="R22:S22"/>
    <mergeCell ref="T1:Y6"/>
    <mergeCell ref="D6:S6"/>
    <mergeCell ref="D7:E7"/>
    <mergeCell ref="F7:G7"/>
    <mergeCell ref="H7:I7"/>
    <mergeCell ref="J7:K7"/>
    <mergeCell ref="L7:M7"/>
    <mergeCell ref="T7:Y8"/>
    <mergeCell ref="D8:E8"/>
    <mergeCell ref="F8:G8"/>
    <mergeCell ref="H8:I8"/>
    <mergeCell ref="J8:K8"/>
    <mergeCell ref="L8:M8"/>
    <mergeCell ref="N8:O8"/>
    <mergeCell ref="N7:O7"/>
    <mergeCell ref="P7:Q7"/>
    <mergeCell ref="O56:Q56"/>
    <mergeCell ref="R56:T56"/>
    <mergeCell ref="A1:C6"/>
    <mergeCell ref="D1:S5"/>
    <mergeCell ref="Q10:Q11"/>
    <mergeCell ref="D9:D11"/>
    <mergeCell ref="E9:M9"/>
    <mergeCell ref="R7:S7"/>
    <mergeCell ref="P9:Q9"/>
    <mergeCell ref="O9:O11"/>
    <mergeCell ref="N9:N11"/>
    <mergeCell ref="E10:G10"/>
    <mergeCell ref="H10:J10"/>
    <mergeCell ref="K10:M10"/>
    <mergeCell ref="P10:P11"/>
    <mergeCell ref="R9:S11"/>
  </mergeCells>
  <phoneticPr fontId="52" type="noConversion"/>
  <printOptions horizontalCentered="1"/>
  <pageMargins left="0.25" right="0.25" top="0.54" bottom="0.5" header="0.3" footer="0.3"/>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view="pageBreakPreview" zoomScaleNormal="100" zoomScaleSheetLayoutView="100" workbookViewId="0">
      <selection sqref="A1:C6"/>
    </sheetView>
  </sheetViews>
  <sheetFormatPr defaultColWidth="11.140625" defaultRowHeight="12.75"/>
  <cols>
    <col min="1" max="1" width="5.140625" customWidth="1"/>
    <col min="2" max="2" width="24.42578125" style="105" customWidth="1"/>
    <col min="3" max="3" width="37.5703125" customWidth="1"/>
    <col min="4" max="4" width="12" customWidth="1"/>
    <col min="5" max="5" width="5.140625" customWidth="1"/>
    <col min="6" max="6" width="5.28515625" customWidth="1"/>
    <col min="7" max="7" width="5.42578125" customWidth="1"/>
    <col min="8" max="8" width="5.5703125" customWidth="1"/>
    <col min="9" max="9" width="6.28515625" customWidth="1"/>
    <col min="10" max="10" width="5.5703125" customWidth="1"/>
    <col min="11" max="11" width="5.7109375" customWidth="1"/>
    <col min="12" max="13" width="6.140625" customWidth="1"/>
    <col min="14" max="14" width="5.5703125" customWidth="1"/>
    <col min="15" max="15" width="8.5703125" customWidth="1"/>
    <col min="16" max="16" width="7.140625" customWidth="1"/>
    <col min="17" max="18" width="7.28515625" customWidth="1"/>
    <col min="19" max="19" width="8.28515625" customWidth="1"/>
    <col min="20" max="20" width="10.42578125" customWidth="1"/>
    <col min="22" max="22" width="7.7109375" customWidth="1"/>
    <col min="23" max="23" width="5.42578125" customWidth="1"/>
    <col min="24" max="24" width="5.5703125" customWidth="1"/>
    <col min="25" max="25" width="13.28515625" customWidth="1"/>
    <col min="257" max="257" width="5.140625" customWidth="1"/>
    <col min="258" max="258" width="7.7109375" customWidth="1"/>
    <col min="259" max="259" width="13.85546875" customWidth="1"/>
    <col min="260" max="260" width="12" customWidth="1"/>
    <col min="261" max="261" width="5.140625" customWidth="1"/>
    <col min="262" max="262" width="5.28515625" customWidth="1"/>
    <col min="263" max="263" width="5.42578125" customWidth="1"/>
    <col min="264" max="264" width="5.5703125" customWidth="1"/>
    <col min="265" max="265" width="6.28515625" customWidth="1"/>
    <col min="266" max="266" width="5.5703125" customWidth="1"/>
    <col min="267" max="267" width="5.7109375" customWidth="1"/>
    <col min="268" max="269" width="6.140625" customWidth="1"/>
    <col min="270" max="270" width="5.5703125" customWidth="1"/>
    <col min="271" max="272" width="7.140625" customWidth="1"/>
    <col min="273" max="274" width="7.28515625" customWidth="1"/>
    <col min="275" max="275" width="7.42578125" customWidth="1"/>
    <col min="276" max="276" width="10.42578125" customWidth="1"/>
    <col min="278" max="278" width="7.7109375" customWidth="1"/>
    <col min="279" max="279" width="5.42578125" customWidth="1"/>
    <col min="280" max="280" width="5.5703125" customWidth="1"/>
    <col min="281" max="281" width="13.28515625" customWidth="1"/>
    <col min="513" max="513" width="5.140625" customWidth="1"/>
    <col min="514" max="514" width="7.7109375" customWidth="1"/>
    <col min="515" max="515" width="13.85546875" customWidth="1"/>
    <col min="516" max="516" width="12" customWidth="1"/>
    <col min="517" max="517" width="5.140625" customWidth="1"/>
    <col min="518" max="518" width="5.28515625" customWidth="1"/>
    <col min="519" max="519" width="5.42578125" customWidth="1"/>
    <col min="520" max="520" width="5.5703125" customWidth="1"/>
    <col min="521" max="521" width="6.28515625" customWidth="1"/>
    <col min="522" max="522" width="5.5703125" customWidth="1"/>
    <col min="523" max="523" width="5.7109375" customWidth="1"/>
    <col min="524" max="525" width="6.140625" customWidth="1"/>
    <col min="526" max="526" width="5.5703125" customWidth="1"/>
    <col min="527" max="528" width="7.140625" customWidth="1"/>
    <col min="529" max="530" width="7.28515625" customWidth="1"/>
    <col min="531" max="531" width="7.42578125" customWidth="1"/>
    <col min="532" max="532" width="10.42578125" customWidth="1"/>
    <col min="534" max="534" width="7.7109375" customWidth="1"/>
    <col min="535" max="535" width="5.42578125" customWidth="1"/>
    <col min="536" max="536" width="5.5703125" customWidth="1"/>
    <col min="537" max="537" width="13.28515625" customWidth="1"/>
    <col min="769" max="769" width="5.140625" customWidth="1"/>
    <col min="770" max="770" width="7.7109375" customWidth="1"/>
    <col min="771" max="771" width="13.85546875" customWidth="1"/>
    <col min="772" max="772" width="12" customWidth="1"/>
    <col min="773" max="773" width="5.140625" customWidth="1"/>
    <col min="774" max="774" width="5.28515625" customWidth="1"/>
    <col min="775" max="775" width="5.42578125" customWidth="1"/>
    <col min="776" max="776" width="5.5703125" customWidth="1"/>
    <col min="777" max="777" width="6.28515625" customWidth="1"/>
    <col min="778" max="778" width="5.5703125" customWidth="1"/>
    <col min="779" max="779" width="5.7109375" customWidth="1"/>
    <col min="780" max="781" width="6.140625" customWidth="1"/>
    <col min="782" max="782" width="5.5703125" customWidth="1"/>
    <col min="783" max="784" width="7.140625" customWidth="1"/>
    <col min="785" max="786" width="7.28515625" customWidth="1"/>
    <col min="787" max="787" width="7.42578125" customWidth="1"/>
    <col min="788" max="788" width="10.42578125" customWidth="1"/>
    <col min="790" max="790" width="7.7109375" customWidth="1"/>
    <col min="791" max="791" width="5.42578125" customWidth="1"/>
    <col min="792" max="792" width="5.5703125" customWidth="1"/>
    <col min="793" max="793" width="13.28515625" customWidth="1"/>
    <col min="1025" max="1025" width="5.140625" customWidth="1"/>
    <col min="1026" max="1026" width="7.7109375" customWidth="1"/>
    <col min="1027" max="1027" width="13.85546875" customWidth="1"/>
    <col min="1028" max="1028" width="12" customWidth="1"/>
    <col min="1029" max="1029" width="5.140625" customWidth="1"/>
    <col min="1030" max="1030" width="5.28515625" customWidth="1"/>
    <col min="1031" max="1031" width="5.42578125" customWidth="1"/>
    <col min="1032" max="1032" width="5.5703125" customWidth="1"/>
    <col min="1033" max="1033" width="6.28515625" customWidth="1"/>
    <col min="1034" max="1034" width="5.5703125" customWidth="1"/>
    <col min="1035" max="1035" width="5.7109375" customWidth="1"/>
    <col min="1036" max="1037" width="6.140625" customWidth="1"/>
    <col min="1038" max="1038" width="5.5703125" customWidth="1"/>
    <col min="1039" max="1040" width="7.140625" customWidth="1"/>
    <col min="1041" max="1042" width="7.28515625" customWidth="1"/>
    <col min="1043" max="1043" width="7.42578125" customWidth="1"/>
    <col min="1044" max="1044" width="10.42578125" customWidth="1"/>
    <col min="1046" max="1046" width="7.7109375" customWidth="1"/>
    <col min="1047" max="1047" width="5.42578125" customWidth="1"/>
    <col min="1048" max="1048" width="5.5703125" customWidth="1"/>
    <col min="1049" max="1049" width="13.28515625" customWidth="1"/>
    <col min="1281" max="1281" width="5.140625" customWidth="1"/>
    <col min="1282" max="1282" width="7.7109375" customWidth="1"/>
    <col min="1283" max="1283" width="13.85546875" customWidth="1"/>
    <col min="1284" max="1284" width="12" customWidth="1"/>
    <col min="1285" max="1285" width="5.140625" customWidth="1"/>
    <col min="1286" max="1286" width="5.28515625" customWidth="1"/>
    <col min="1287" max="1287" width="5.42578125" customWidth="1"/>
    <col min="1288" max="1288" width="5.5703125" customWidth="1"/>
    <col min="1289" max="1289" width="6.28515625" customWidth="1"/>
    <col min="1290" max="1290" width="5.5703125" customWidth="1"/>
    <col min="1291" max="1291" width="5.7109375" customWidth="1"/>
    <col min="1292" max="1293" width="6.140625" customWidth="1"/>
    <col min="1294" max="1294" width="5.5703125" customWidth="1"/>
    <col min="1295" max="1296" width="7.140625" customWidth="1"/>
    <col min="1297" max="1298" width="7.28515625" customWidth="1"/>
    <col min="1299" max="1299" width="7.42578125" customWidth="1"/>
    <col min="1300" max="1300" width="10.42578125" customWidth="1"/>
    <col min="1302" max="1302" width="7.7109375" customWidth="1"/>
    <col min="1303" max="1303" width="5.42578125" customWidth="1"/>
    <col min="1304" max="1304" width="5.5703125" customWidth="1"/>
    <col min="1305" max="1305" width="13.28515625" customWidth="1"/>
    <col min="1537" max="1537" width="5.140625" customWidth="1"/>
    <col min="1538" max="1538" width="7.7109375" customWidth="1"/>
    <col min="1539" max="1539" width="13.85546875" customWidth="1"/>
    <col min="1540" max="1540" width="12" customWidth="1"/>
    <col min="1541" max="1541" width="5.140625" customWidth="1"/>
    <col min="1542" max="1542" width="5.28515625" customWidth="1"/>
    <col min="1543" max="1543" width="5.42578125" customWidth="1"/>
    <col min="1544" max="1544" width="5.5703125" customWidth="1"/>
    <col min="1545" max="1545" width="6.28515625" customWidth="1"/>
    <col min="1546" max="1546" width="5.5703125" customWidth="1"/>
    <col min="1547" max="1547" width="5.7109375" customWidth="1"/>
    <col min="1548" max="1549" width="6.140625" customWidth="1"/>
    <col min="1550" max="1550" width="5.5703125" customWidth="1"/>
    <col min="1551" max="1552" width="7.140625" customWidth="1"/>
    <col min="1553" max="1554" width="7.28515625" customWidth="1"/>
    <col min="1555" max="1555" width="7.42578125" customWidth="1"/>
    <col min="1556" max="1556" width="10.42578125" customWidth="1"/>
    <col min="1558" max="1558" width="7.7109375" customWidth="1"/>
    <col min="1559" max="1559" width="5.42578125" customWidth="1"/>
    <col min="1560" max="1560" width="5.5703125" customWidth="1"/>
    <col min="1561" max="1561" width="13.28515625" customWidth="1"/>
    <col min="1793" max="1793" width="5.140625" customWidth="1"/>
    <col min="1794" max="1794" width="7.7109375" customWidth="1"/>
    <col min="1795" max="1795" width="13.85546875" customWidth="1"/>
    <col min="1796" max="1796" width="12" customWidth="1"/>
    <col min="1797" max="1797" width="5.140625" customWidth="1"/>
    <col min="1798" max="1798" width="5.28515625" customWidth="1"/>
    <col min="1799" max="1799" width="5.42578125" customWidth="1"/>
    <col min="1800" max="1800" width="5.5703125" customWidth="1"/>
    <col min="1801" max="1801" width="6.28515625" customWidth="1"/>
    <col min="1802" max="1802" width="5.5703125" customWidth="1"/>
    <col min="1803" max="1803" width="5.7109375" customWidth="1"/>
    <col min="1804" max="1805" width="6.140625" customWidth="1"/>
    <col min="1806" max="1806" width="5.5703125" customWidth="1"/>
    <col min="1807" max="1808" width="7.140625" customWidth="1"/>
    <col min="1809" max="1810" width="7.28515625" customWidth="1"/>
    <col min="1811" max="1811" width="7.42578125" customWidth="1"/>
    <col min="1812" max="1812" width="10.42578125" customWidth="1"/>
    <col min="1814" max="1814" width="7.7109375" customWidth="1"/>
    <col min="1815" max="1815" width="5.42578125" customWidth="1"/>
    <col min="1816" max="1816" width="5.5703125" customWidth="1"/>
    <col min="1817" max="1817" width="13.28515625" customWidth="1"/>
    <col min="2049" max="2049" width="5.140625" customWidth="1"/>
    <col min="2050" max="2050" width="7.7109375" customWidth="1"/>
    <col min="2051" max="2051" width="13.85546875" customWidth="1"/>
    <col min="2052" max="2052" width="12" customWidth="1"/>
    <col min="2053" max="2053" width="5.140625" customWidth="1"/>
    <col min="2054" max="2054" width="5.28515625" customWidth="1"/>
    <col min="2055" max="2055" width="5.42578125" customWidth="1"/>
    <col min="2056" max="2056" width="5.5703125" customWidth="1"/>
    <col min="2057" max="2057" width="6.28515625" customWidth="1"/>
    <col min="2058" max="2058" width="5.5703125" customWidth="1"/>
    <col min="2059" max="2059" width="5.7109375" customWidth="1"/>
    <col min="2060" max="2061" width="6.140625" customWidth="1"/>
    <col min="2062" max="2062" width="5.5703125" customWidth="1"/>
    <col min="2063" max="2064" width="7.140625" customWidth="1"/>
    <col min="2065" max="2066" width="7.28515625" customWidth="1"/>
    <col min="2067" max="2067" width="7.42578125" customWidth="1"/>
    <col min="2068" max="2068" width="10.42578125" customWidth="1"/>
    <col min="2070" max="2070" width="7.7109375" customWidth="1"/>
    <col min="2071" max="2071" width="5.42578125" customWidth="1"/>
    <col min="2072" max="2072" width="5.5703125" customWidth="1"/>
    <col min="2073" max="2073" width="13.28515625" customWidth="1"/>
    <col min="2305" max="2305" width="5.140625" customWidth="1"/>
    <col min="2306" max="2306" width="7.7109375" customWidth="1"/>
    <col min="2307" max="2307" width="13.85546875" customWidth="1"/>
    <col min="2308" max="2308" width="12" customWidth="1"/>
    <col min="2309" max="2309" width="5.140625" customWidth="1"/>
    <col min="2310" max="2310" width="5.28515625" customWidth="1"/>
    <col min="2311" max="2311" width="5.42578125" customWidth="1"/>
    <col min="2312" max="2312" width="5.5703125" customWidth="1"/>
    <col min="2313" max="2313" width="6.28515625" customWidth="1"/>
    <col min="2314" max="2314" width="5.5703125" customWidth="1"/>
    <col min="2315" max="2315" width="5.7109375" customWidth="1"/>
    <col min="2316" max="2317" width="6.140625" customWidth="1"/>
    <col min="2318" max="2318" width="5.5703125" customWidth="1"/>
    <col min="2319" max="2320" width="7.140625" customWidth="1"/>
    <col min="2321" max="2322" width="7.28515625" customWidth="1"/>
    <col min="2323" max="2323" width="7.42578125" customWidth="1"/>
    <col min="2324" max="2324" width="10.42578125" customWidth="1"/>
    <col min="2326" max="2326" width="7.7109375" customWidth="1"/>
    <col min="2327" max="2327" width="5.42578125" customWidth="1"/>
    <col min="2328" max="2328" width="5.5703125" customWidth="1"/>
    <col min="2329" max="2329" width="13.28515625" customWidth="1"/>
    <col min="2561" max="2561" width="5.140625" customWidth="1"/>
    <col min="2562" max="2562" width="7.7109375" customWidth="1"/>
    <col min="2563" max="2563" width="13.85546875" customWidth="1"/>
    <col min="2564" max="2564" width="12" customWidth="1"/>
    <col min="2565" max="2565" width="5.140625" customWidth="1"/>
    <col min="2566" max="2566" width="5.28515625" customWidth="1"/>
    <col min="2567" max="2567" width="5.42578125" customWidth="1"/>
    <col min="2568" max="2568" width="5.5703125" customWidth="1"/>
    <col min="2569" max="2569" width="6.28515625" customWidth="1"/>
    <col min="2570" max="2570" width="5.5703125" customWidth="1"/>
    <col min="2571" max="2571" width="5.7109375" customWidth="1"/>
    <col min="2572" max="2573" width="6.140625" customWidth="1"/>
    <col min="2574" max="2574" width="5.5703125" customWidth="1"/>
    <col min="2575" max="2576" width="7.140625" customWidth="1"/>
    <col min="2577" max="2578" width="7.28515625" customWidth="1"/>
    <col min="2579" max="2579" width="7.42578125" customWidth="1"/>
    <col min="2580" max="2580" width="10.42578125" customWidth="1"/>
    <col min="2582" max="2582" width="7.7109375" customWidth="1"/>
    <col min="2583" max="2583" width="5.42578125" customWidth="1"/>
    <col min="2584" max="2584" width="5.5703125" customWidth="1"/>
    <col min="2585" max="2585" width="13.28515625" customWidth="1"/>
    <col min="2817" max="2817" width="5.140625" customWidth="1"/>
    <col min="2818" max="2818" width="7.7109375" customWidth="1"/>
    <col min="2819" max="2819" width="13.85546875" customWidth="1"/>
    <col min="2820" max="2820" width="12" customWidth="1"/>
    <col min="2821" max="2821" width="5.140625" customWidth="1"/>
    <col min="2822" max="2822" width="5.28515625" customWidth="1"/>
    <col min="2823" max="2823" width="5.42578125" customWidth="1"/>
    <col min="2824" max="2824" width="5.5703125" customWidth="1"/>
    <col min="2825" max="2825" width="6.28515625" customWidth="1"/>
    <col min="2826" max="2826" width="5.5703125" customWidth="1"/>
    <col min="2827" max="2827" width="5.7109375" customWidth="1"/>
    <col min="2828" max="2829" width="6.140625" customWidth="1"/>
    <col min="2830" max="2830" width="5.5703125" customWidth="1"/>
    <col min="2831" max="2832" width="7.140625" customWidth="1"/>
    <col min="2833" max="2834" width="7.28515625" customWidth="1"/>
    <col min="2835" max="2835" width="7.42578125" customWidth="1"/>
    <col min="2836" max="2836" width="10.42578125" customWidth="1"/>
    <col min="2838" max="2838" width="7.7109375" customWidth="1"/>
    <col min="2839" max="2839" width="5.42578125" customWidth="1"/>
    <col min="2840" max="2840" width="5.5703125" customWidth="1"/>
    <col min="2841" max="2841" width="13.28515625" customWidth="1"/>
    <col min="3073" max="3073" width="5.140625" customWidth="1"/>
    <col min="3074" max="3074" width="7.7109375" customWidth="1"/>
    <col min="3075" max="3075" width="13.85546875" customWidth="1"/>
    <col min="3076" max="3076" width="12" customWidth="1"/>
    <col min="3077" max="3077" width="5.140625" customWidth="1"/>
    <col min="3078" max="3078" width="5.28515625" customWidth="1"/>
    <col min="3079" max="3079" width="5.42578125" customWidth="1"/>
    <col min="3080" max="3080" width="5.5703125" customWidth="1"/>
    <col min="3081" max="3081" width="6.28515625" customWidth="1"/>
    <col min="3082" max="3082" width="5.5703125" customWidth="1"/>
    <col min="3083" max="3083" width="5.7109375" customWidth="1"/>
    <col min="3084" max="3085" width="6.140625" customWidth="1"/>
    <col min="3086" max="3086" width="5.5703125" customWidth="1"/>
    <col min="3087" max="3088" width="7.140625" customWidth="1"/>
    <col min="3089" max="3090" width="7.28515625" customWidth="1"/>
    <col min="3091" max="3091" width="7.42578125" customWidth="1"/>
    <col min="3092" max="3092" width="10.42578125" customWidth="1"/>
    <col min="3094" max="3094" width="7.7109375" customWidth="1"/>
    <col min="3095" max="3095" width="5.42578125" customWidth="1"/>
    <col min="3096" max="3096" width="5.5703125" customWidth="1"/>
    <col min="3097" max="3097" width="13.28515625" customWidth="1"/>
    <col min="3329" max="3329" width="5.140625" customWidth="1"/>
    <col min="3330" max="3330" width="7.7109375" customWidth="1"/>
    <col min="3331" max="3331" width="13.85546875" customWidth="1"/>
    <col min="3332" max="3332" width="12" customWidth="1"/>
    <col min="3333" max="3333" width="5.140625" customWidth="1"/>
    <col min="3334" max="3334" width="5.28515625" customWidth="1"/>
    <col min="3335" max="3335" width="5.42578125" customWidth="1"/>
    <col min="3336" max="3336" width="5.5703125" customWidth="1"/>
    <col min="3337" max="3337" width="6.28515625" customWidth="1"/>
    <col min="3338" max="3338" width="5.5703125" customWidth="1"/>
    <col min="3339" max="3339" width="5.7109375" customWidth="1"/>
    <col min="3340" max="3341" width="6.140625" customWidth="1"/>
    <col min="3342" max="3342" width="5.5703125" customWidth="1"/>
    <col min="3343" max="3344" width="7.140625" customWidth="1"/>
    <col min="3345" max="3346" width="7.28515625" customWidth="1"/>
    <col min="3347" max="3347" width="7.42578125" customWidth="1"/>
    <col min="3348" max="3348" width="10.42578125" customWidth="1"/>
    <col min="3350" max="3350" width="7.7109375" customWidth="1"/>
    <col min="3351" max="3351" width="5.42578125" customWidth="1"/>
    <col min="3352" max="3352" width="5.5703125" customWidth="1"/>
    <col min="3353" max="3353" width="13.28515625" customWidth="1"/>
    <col min="3585" max="3585" width="5.140625" customWidth="1"/>
    <col min="3586" max="3586" width="7.7109375" customWidth="1"/>
    <col min="3587" max="3587" width="13.85546875" customWidth="1"/>
    <col min="3588" max="3588" width="12" customWidth="1"/>
    <col min="3589" max="3589" width="5.140625" customWidth="1"/>
    <col min="3590" max="3590" width="5.28515625" customWidth="1"/>
    <col min="3591" max="3591" width="5.42578125" customWidth="1"/>
    <col min="3592" max="3592" width="5.5703125" customWidth="1"/>
    <col min="3593" max="3593" width="6.28515625" customWidth="1"/>
    <col min="3594" max="3594" width="5.5703125" customWidth="1"/>
    <col min="3595" max="3595" width="5.7109375" customWidth="1"/>
    <col min="3596" max="3597" width="6.140625" customWidth="1"/>
    <col min="3598" max="3598" width="5.5703125" customWidth="1"/>
    <col min="3599" max="3600" width="7.140625" customWidth="1"/>
    <col min="3601" max="3602" width="7.28515625" customWidth="1"/>
    <col min="3603" max="3603" width="7.42578125" customWidth="1"/>
    <col min="3604" max="3604" width="10.42578125" customWidth="1"/>
    <col min="3606" max="3606" width="7.7109375" customWidth="1"/>
    <col min="3607" max="3607" width="5.42578125" customWidth="1"/>
    <col min="3608" max="3608" width="5.5703125" customWidth="1"/>
    <col min="3609" max="3609" width="13.28515625" customWidth="1"/>
    <col min="3841" max="3841" width="5.140625" customWidth="1"/>
    <col min="3842" max="3842" width="7.7109375" customWidth="1"/>
    <col min="3843" max="3843" width="13.85546875" customWidth="1"/>
    <col min="3844" max="3844" width="12" customWidth="1"/>
    <col min="3845" max="3845" width="5.140625" customWidth="1"/>
    <col min="3846" max="3846" width="5.28515625" customWidth="1"/>
    <col min="3847" max="3847" width="5.42578125" customWidth="1"/>
    <col min="3848" max="3848" width="5.5703125" customWidth="1"/>
    <col min="3849" max="3849" width="6.28515625" customWidth="1"/>
    <col min="3850" max="3850" width="5.5703125" customWidth="1"/>
    <col min="3851" max="3851" width="5.7109375" customWidth="1"/>
    <col min="3852" max="3853" width="6.140625" customWidth="1"/>
    <col min="3854" max="3854" width="5.5703125" customWidth="1"/>
    <col min="3855" max="3856" width="7.140625" customWidth="1"/>
    <col min="3857" max="3858" width="7.28515625" customWidth="1"/>
    <col min="3859" max="3859" width="7.42578125" customWidth="1"/>
    <col min="3860" max="3860" width="10.42578125" customWidth="1"/>
    <col min="3862" max="3862" width="7.7109375" customWidth="1"/>
    <col min="3863" max="3863" width="5.42578125" customWidth="1"/>
    <col min="3864" max="3864" width="5.5703125" customWidth="1"/>
    <col min="3865" max="3865" width="13.28515625" customWidth="1"/>
    <col min="4097" max="4097" width="5.140625" customWidth="1"/>
    <col min="4098" max="4098" width="7.7109375" customWidth="1"/>
    <col min="4099" max="4099" width="13.85546875" customWidth="1"/>
    <col min="4100" max="4100" width="12" customWidth="1"/>
    <col min="4101" max="4101" width="5.140625" customWidth="1"/>
    <col min="4102" max="4102" width="5.28515625" customWidth="1"/>
    <col min="4103" max="4103" width="5.42578125" customWidth="1"/>
    <col min="4104" max="4104" width="5.5703125" customWidth="1"/>
    <col min="4105" max="4105" width="6.28515625" customWidth="1"/>
    <col min="4106" max="4106" width="5.5703125" customWidth="1"/>
    <col min="4107" max="4107" width="5.7109375" customWidth="1"/>
    <col min="4108" max="4109" width="6.140625" customWidth="1"/>
    <col min="4110" max="4110" width="5.5703125" customWidth="1"/>
    <col min="4111" max="4112" width="7.140625" customWidth="1"/>
    <col min="4113" max="4114" width="7.28515625" customWidth="1"/>
    <col min="4115" max="4115" width="7.42578125" customWidth="1"/>
    <col min="4116" max="4116" width="10.42578125" customWidth="1"/>
    <col min="4118" max="4118" width="7.7109375" customWidth="1"/>
    <col min="4119" max="4119" width="5.42578125" customWidth="1"/>
    <col min="4120" max="4120" width="5.5703125" customWidth="1"/>
    <col min="4121" max="4121" width="13.28515625" customWidth="1"/>
    <col min="4353" max="4353" width="5.140625" customWidth="1"/>
    <col min="4354" max="4354" width="7.7109375" customWidth="1"/>
    <col min="4355" max="4355" width="13.85546875" customWidth="1"/>
    <col min="4356" max="4356" width="12" customWidth="1"/>
    <col min="4357" max="4357" width="5.140625" customWidth="1"/>
    <col min="4358" max="4358" width="5.28515625" customWidth="1"/>
    <col min="4359" max="4359" width="5.42578125" customWidth="1"/>
    <col min="4360" max="4360" width="5.5703125" customWidth="1"/>
    <col min="4361" max="4361" width="6.28515625" customWidth="1"/>
    <col min="4362" max="4362" width="5.5703125" customWidth="1"/>
    <col min="4363" max="4363" width="5.7109375" customWidth="1"/>
    <col min="4364" max="4365" width="6.140625" customWidth="1"/>
    <col min="4366" max="4366" width="5.5703125" customWidth="1"/>
    <col min="4367" max="4368" width="7.140625" customWidth="1"/>
    <col min="4369" max="4370" width="7.28515625" customWidth="1"/>
    <col min="4371" max="4371" width="7.42578125" customWidth="1"/>
    <col min="4372" max="4372" width="10.42578125" customWidth="1"/>
    <col min="4374" max="4374" width="7.7109375" customWidth="1"/>
    <col min="4375" max="4375" width="5.42578125" customWidth="1"/>
    <col min="4376" max="4376" width="5.5703125" customWidth="1"/>
    <col min="4377" max="4377" width="13.28515625" customWidth="1"/>
    <col min="4609" max="4609" width="5.140625" customWidth="1"/>
    <col min="4610" max="4610" width="7.7109375" customWidth="1"/>
    <col min="4611" max="4611" width="13.85546875" customWidth="1"/>
    <col min="4612" max="4612" width="12" customWidth="1"/>
    <col min="4613" max="4613" width="5.140625" customWidth="1"/>
    <col min="4614" max="4614" width="5.28515625" customWidth="1"/>
    <col min="4615" max="4615" width="5.42578125" customWidth="1"/>
    <col min="4616" max="4616" width="5.5703125" customWidth="1"/>
    <col min="4617" max="4617" width="6.28515625" customWidth="1"/>
    <col min="4618" max="4618" width="5.5703125" customWidth="1"/>
    <col min="4619" max="4619" width="5.7109375" customWidth="1"/>
    <col min="4620" max="4621" width="6.140625" customWidth="1"/>
    <col min="4622" max="4622" width="5.5703125" customWidth="1"/>
    <col min="4623" max="4624" width="7.140625" customWidth="1"/>
    <col min="4625" max="4626" width="7.28515625" customWidth="1"/>
    <col min="4627" max="4627" width="7.42578125" customWidth="1"/>
    <col min="4628" max="4628" width="10.42578125" customWidth="1"/>
    <col min="4630" max="4630" width="7.7109375" customWidth="1"/>
    <col min="4631" max="4631" width="5.42578125" customWidth="1"/>
    <col min="4632" max="4632" width="5.5703125" customWidth="1"/>
    <col min="4633" max="4633" width="13.28515625" customWidth="1"/>
    <col min="4865" max="4865" width="5.140625" customWidth="1"/>
    <col min="4866" max="4866" width="7.7109375" customWidth="1"/>
    <col min="4867" max="4867" width="13.85546875" customWidth="1"/>
    <col min="4868" max="4868" width="12" customWidth="1"/>
    <col min="4869" max="4869" width="5.140625" customWidth="1"/>
    <col min="4870" max="4870" width="5.28515625" customWidth="1"/>
    <col min="4871" max="4871" width="5.42578125" customWidth="1"/>
    <col min="4872" max="4872" width="5.5703125" customWidth="1"/>
    <col min="4873" max="4873" width="6.28515625" customWidth="1"/>
    <col min="4874" max="4874" width="5.5703125" customWidth="1"/>
    <col min="4875" max="4875" width="5.7109375" customWidth="1"/>
    <col min="4876" max="4877" width="6.140625" customWidth="1"/>
    <col min="4878" max="4878" width="5.5703125" customWidth="1"/>
    <col min="4879" max="4880" width="7.140625" customWidth="1"/>
    <col min="4881" max="4882" width="7.28515625" customWidth="1"/>
    <col min="4883" max="4883" width="7.42578125" customWidth="1"/>
    <col min="4884" max="4884" width="10.42578125" customWidth="1"/>
    <col min="4886" max="4886" width="7.7109375" customWidth="1"/>
    <col min="4887" max="4887" width="5.42578125" customWidth="1"/>
    <col min="4888" max="4888" width="5.5703125" customWidth="1"/>
    <col min="4889" max="4889" width="13.28515625" customWidth="1"/>
    <col min="5121" max="5121" width="5.140625" customWidth="1"/>
    <col min="5122" max="5122" width="7.7109375" customWidth="1"/>
    <col min="5123" max="5123" width="13.85546875" customWidth="1"/>
    <col min="5124" max="5124" width="12" customWidth="1"/>
    <col min="5125" max="5125" width="5.140625" customWidth="1"/>
    <col min="5126" max="5126" width="5.28515625" customWidth="1"/>
    <col min="5127" max="5127" width="5.42578125" customWidth="1"/>
    <col min="5128" max="5128" width="5.5703125" customWidth="1"/>
    <col min="5129" max="5129" width="6.28515625" customWidth="1"/>
    <col min="5130" max="5130" width="5.5703125" customWidth="1"/>
    <col min="5131" max="5131" width="5.7109375" customWidth="1"/>
    <col min="5132" max="5133" width="6.140625" customWidth="1"/>
    <col min="5134" max="5134" width="5.5703125" customWidth="1"/>
    <col min="5135" max="5136" width="7.140625" customWidth="1"/>
    <col min="5137" max="5138" width="7.28515625" customWidth="1"/>
    <col min="5139" max="5139" width="7.42578125" customWidth="1"/>
    <col min="5140" max="5140" width="10.42578125" customWidth="1"/>
    <col min="5142" max="5142" width="7.7109375" customWidth="1"/>
    <col min="5143" max="5143" width="5.42578125" customWidth="1"/>
    <col min="5144" max="5144" width="5.5703125" customWidth="1"/>
    <col min="5145" max="5145" width="13.28515625" customWidth="1"/>
    <col min="5377" max="5377" width="5.140625" customWidth="1"/>
    <col min="5378" max="5378" width="7.7109375" customWidth="1"/>
    <col min="5379" max="5379" width="13.85546875" customWidth="1"/>
    <col min="5380" max="5380" width="12" customWidth="1"/>
    <col min="5381" max="5381" width="5.140625" customWidth="1"/>
    <col min="5382" max="5382" width="5.28515625" customWidth="1"/>
    <col min="5383" max="5383" width="5.42578125" customWidth="1"/>
    <col min="5384" max="5384" width="5.5703125" customWidth="1"/>
    <col min="5385" max="5385" width="6.28515625" customWidth="1"/>
    <col min="5386" max="5386" width="5.5703125" customWidth="1"/>
    <col min="5387" max="5387" width="5.7109375" customWidth="1"/>
    <col min="5388" max="5389" width="6.140625" customWidth="1"/>
    <col min="5390" max="5390" width="5.5703125" customWidth="1"/>
    <col min="5391" max="5392" width="7.140625" customWidth="1"/>
    <col min="5393" max="5394" width="7.28515625" customWidth="1"/>
    <col min="5395" max="5395" width="7.42578125" customWidth="1"/>
    <col min="5396" max="5396" width="10.42578125" customWidth="1"/>
    <col min="5398" max="5398" width="7.7109375" customWidth="1"/>
    <col min="5399" max="5399" width="5.42578125" customWidth="1"/>
    <col min="5400" max="5400" width="5.5703125" customWidth="1"/>
    <col min="5401" max="5401" width="13.28515625" customWidth="1"/>
    <col min="5633" max="5633" width="5.140625" customWidth="1"/>
    <col min="5634" max="5634" width="7.7109375" customWidth="1"/>
    <col min="5635" max="5635" width="13.85546875" customWidth="1"/>
    <col min="5636" max="5636" width="12" customWidth="1"/>
    <col min="5637" max="5637" width="5.140625" customWidth="1"/>
    <col min="5638" max="5638" width="5.28515625" customWidth="1"/>
    <col min="5639" max="5639" width="5.42578125" customWidth="1"/>
    <col min="5640" max="5640" width="5.5703125" customWidth="1"/>
    <col min="5641" max="5641" width="6.28515625" customWidth="1"/>
    <col min="5642" max="5642" width="5.5703125" customWidth="1"/>
    <col min="5643" max="5643" width="5.7109375" customWidth="1"/>
    <col min="5644" max="5645" width="6.140625" customWidth="1"/>
    <col min="5646" max="5646" width="5.5703125" customWidth="1"/>
    <col min="5647" max="5648" width="7.140625" customWidth="1"/>
    <col min="5649" max="5650" width="7.28515625" customWidth="1"/>
    <col min="5651" max="5651" width="7.42578125" customWidth="1"/>
    <col min="5652" max="5652" width="10.42578125" customWidth="1"/>
    <col min="5654" max="5654" width="7.7109375" customWidth="1"/>
    <col min="5655" max="5655" width="5.42578125" customWidth="1"/>
    <col min="5656" max="5656" width="5.5703125" customWidth="1"/>
    <col min="5657" max="5657" width="13.28515625" customWidth="1"/>
    <col min="5889" max="5889" width="5.140625" customWidth="1"/>
    <col min="5890" max="5890" width="7.7109375" customWidth="1"/>
    <col min="5891" max="5891" width="13.85546875" customWidth="1"/>
    <col min="5892" max="5892" width="12" customWidth="1"/>
    <col min="5893" max="5893" width="5.140625" customWidth="1"/>
    <col min="5894" max="5894" width="5.28515625" customWidth="1"/>
    <col min="5895" max="5895" width="5.42578125" customWidth="1"/>
    <col min="5896" max="5896" width="5.5703125" customWidth="1"/>
    <col min="5897" max="5897" width="6.28515625" customWidth="1"/>
    <col min="5898" max="5898" width="5.5703125" customWidth="1"/>
    <col min="5899" max="5899" width="5.7109375" customWidth="1"/>
    <col min="5900" max="5901" width="6.140625" customWidth="1"/>
    <col min="5902" max="5902" width="5.5703125" customWidth="1"/>
    <col min="5903" max="5904" width="7.140625" customWidth="1"/>
    <col min="5905" max="5906" width="7.28515625" customWidth="1"/>
    <col min="5907" max="5907" width="7.42578125" customWidth="1"/>
    <col min="5908" max="5908" width="10.42578125" customWidth="1"/>
    <col min="5910" max="5910" width="7.7109375" customWidth="1"/>
    <col min="5911" max="5911" width="5.42578125" customWidth="1"/>
    <col min="5912" max="5912" width="5.5703125" customWidth="1"/>
    <col min="5913" max="5913" width="13.28515625" customWidth="1"/>
    <col min="6145" max="6145" width="5.140625" customWidth="1"/>
    <col min="6146" max="6146" width="7.7109375" customWidth="1"/>
    <col min="6147" max="6147" width="13.85546875" customWidth="1"/>
    <col min="6148" max="6148" width="12" customWidth="1"/>
    <col min="6149" max="6149" width="5.140625" customWidth="1"/>
    <col min="6150" max="6150" width="5.28515625" customWidth="1"/>
    <col min="6151" max="6151" width="5.42578125" customWidth="1"/>
    <col min="6152" max="6152" width="5.5703125" customWidth="1"/>
    <col min="6153" max="6153" width="6.28515625" customWidth="1"/>
    <col min="6154" max="6154" width="5.5703125" customWidth="1"/>
    <col min="6155" max="6155" width="5.7109375" customWidth="1"/>
    <col min="6156" max="6157" width="6.140625" customWidth="1"/>
    <col min="6158" max="6158" width="5.5703125" customWidth="1"/>
    <col min="6159" max="6160" width="7.140625" customWidth="1"/>
    <col min="6161" max="6162" width="7.28515625" customWidth="1"/>
    <col min="6163" max="6163" width="7.42578125" customWidth="1"/>
    <col min="6164" max="6164" width="10.42578125" customWidth="1"/>
    <col min="6166" max="6166" width="7.7109375" customWidth="1"/>
    <col min="6167" max="6167" width="5.42578125" customWidth="1"/>
    <col min="6168" max="6168" width="5.5703125" customWidth="1"/>
    <col min="6169" max="6169" width="13.28515625" customWidth="1"/>
    <col min="6401" max="6401" width="5.140625" customWidth="1"/>
    <col min="6402" max="6402" width="7.7109375" customWidth="1"/>
    <col min="6403" max="6403" width="13.85546875" customWidth="1"/>
    <col min="6404" max="6404" width="12" customWidth="1"/>
    <col min="6405" max="6405" width="5.140625" customWidth="1"/>
    <col min="6406" max="6406" width="5.28515625" customWidth="1"/>
    <col min="6407" max="6407" width="5.42578125" customWidth="1"/>
    <col min="6408" max="6408" width="5.5703125" customWidth="1"/>
    <col min="6409" max="6409" width="6.28515625" customWidth="1"/>
    <col min="6410" max="6410" width="5.5703125" customWidth="1"/>
    <col min="6411" max="6411" width="5.7109375" customWidth="1"/>
    <col min="6412" max="6413" width="6.140625" customWidth="1"/>
    <col min="6414" max="6414" width="5.5703125" customWidth="1"/>
    <col min="6415" max="6416" width="7.140625" customWidth="1"/>
    <col min="6417" max="6418" width="7.28515625" customWidth="1"/>
    <col min="6419" max="6419" width="7.42578125" customWidth="1"/>
    <col min="6420" max="6420" width="10.42578125" customWidth="1"/>
    <col min="6422" max="6422" width="7.7109375" customWidth="1"/>
    <col min="6423" max="6423" width="5.42578125" customWidth="1"/>
    <col min="6424" max="6424" width="5.5703125" customWidth="1"/>
    <col min="6425" max="6425" width="13.28515625" customWidth="1"/>
    <col min="6657" max="6657" width="5.140625" customWidth="1"/>
    <col min="6658" max="6658" width="7.7109375" customWidth="1"/>
    <col min="6659" max="6659" width="13.85546875" customWidth="1"/>
    <col min="6660" max="6660" width="12" customWidth="1"/>
    <col min="6661" max="6661" width="5.140625" customWidth="1"/>
    <col min="6662" max="6662" width="5.28515625" customWidth="1"/>
    <col min="6663" max="6663" width="5.42578125" customWidth="1"/>
    <col min="6664" max="6664" width="5.5703125" customWidth="1"/>
    <col min="6665" max="6665" width="6.28515625" customWidth="1"/>
    <col min="6666" max="6666" width="5.5703125" customWidth="1"/>
    <col min="6667" max="6667" width="5.7109375" customWidth="1"/>
    <col min="6668" max="6669" width="6.140625" customWidth="1"/>
    <col min="6670" max="6670" width="5.5703125" customWidth="1"/>
    <col min="6671" max="6672" width="7.140625" customWidth="1"/>
    <col min="6673" max="6674" width="7.28515625" customWidth="1"/>
    <col min="6675" max="6675" width="7.42578125" customWidth="1"/>
    <col min="6676" max="6676" width="10.42578125" customWidth="1"/>
    <col min="6678" max="6678" width="7.7109375" customWidth="1"/>
    <col min="6679" max="6679" width="5.42578125" customWidth="1"/>
    <col min="6680" max="6680" width="5.5703125" customWidth="1"/>
    <col min="6681" max="6681" width="13.28515625" customWidth="1"/>
    <col min="6913" max="6913" width="5.140625" customWidth="1"/>
    <col min="6914" max="6914" width="7.7109375" customWidth="1"/>
    <col min="6915" max="6915" width="13.85546875" customWidth="1"/>
    <col min="6916" max="6916" width="12" customWidth="1"/>
    <col min="6917" max="6917" width="5.140625" customWidth="1"/>
    <col min="6918" max="6918" width="5.28515625" customWidth="1"/>
    <col min="6919" max="6919" width="5.42578125" customWidth="1"/>
    <col min="6920" max="6920" width="5.5703125" customWidth="1"/>
    <col min="6921" max="6921" width="6.28515625" customWidth="1"/>
    <col min="6922" max="6922" width="5.5703125" customWidth="1"/>
    <col min="6923" max="6923" width="5.7109375" customWidth="1"/>
    <col min="6924" max="6925" width="6.140625" customWidth="1"/>
    <col min="6926" max="6926" width="5.5703125" customWidth="1"/>
    <col min="6927" max="6928" width="7.140625" customWidth="1"/>
    <col min="6929" max="6930" width="7.28515625" customWidth="1"/>
    <col min="6931" max="6931" width="7.42578125" customWidth="1"/>
    <col min="6932" max="6932" width="10.42578125" customWidth="1"/>
    <col min="6934" max="6934" width="7.7109375" customWidth="1"/>
    <col min="6935" max="6935" width="5.42578125" customWidth="1"/>
    <col min="6936" max="6936" width="5.5703125" customWidth="1"/>
    <col min="6937" max="6937" width="13.28515625" customWidth="1"/>
    <col min="7169" max="7169" width="5.140625" customWidth="1"/>
    <col min="7170" max="7170" width="7.7109375" customWidth="1"/>
    <col min="7171" max="7171" width="13.85546875" customWidth="1"/>
    <col min="7172" max="7172" width="12" customWidth="1"/>
    <col min="7173" max="7173" width="5.140625" customWidth="1"/>
    <col min="7174" max="7174" width="5.28515625" customWidth="1"/>
    <col min="7175" max="7175" width="5.42578125" customWidth="1"/>
    <col min="7176" max="7176" width="5.5703125" customWidth="1"/>
    <col min="7177" max="7177" width="6.28515625" customWidth="1"/>
    <col min="7178" max="7178" width="5.5703125" customWidth="1"/>
    <col min="7179" max="7179" width="5.7109375" customWidth="1"/>
    <col min="7180" max="7181" width="6.140625" customWidth="1"/>
    <col min="7182" max="7182" width="5.5703125" customWidth="1"/>
    <col min="7183" max="7184" width="7.140625" customWidth="1"/>
    <col min="7185" max="7186" width="7.28515625" customWidth="1"/>
    <col min="7187" max="7187" width="7.42578125" customWidth="1"/>
    <col min="7188" max="7188" width="10.42578125" customWidth="1"/>
    <col min="7190" max="7190" width="7.7109375" customWidth="1"/>
    <col min="7191" max="7191" width="5.42578125" customWidth="1"/>
    <col min="7192" max="7192" width="5.5703125" customWidth="1"/>
    <col min="7193" max="7193" width="13.28515625" customWidth="1"/>
    <col min="7425" max="7425" width="5.140625" customWidth="1"/>
    <col min="7426" max="7426" width="7.7109375" customWidth="1"/>
    <col min="7427" max="7427" width="13.85546875" customWidth="1"/>
    <col min="7428" max="7428" width="12" customWidth="1"/>
    <col min="7429" max="7429" width="5.140625" customWidth="1"/>
    <col min="7430" max="7430" width="5.28515625" customWidth="1"/>
    <col min="7431" max="7431" width="5.42578125" customWidth="1"/>
    <col min="7432" max="7432" width="5.5703125" customWidth="1"/>
    <col min="7433" max="7433" width="6.28515625" customWidth="1"/>
    <col min="7434" max="7434" width="5.5703125" customWidth="1"/>
    <col min="7435" max="7435" width="5.7109375" customWidth="1"/>
    <col min="7436" max="7437" width="6.140625" customWidth="1"/>
    <col min="7438" max="7438" width="5.5703125" customWidth="1"/>
    <col min="7439" max="7440" width="7.140625" customWidth="1"/>
    <col min="7441" max="7442" width="7.28515625" customWidth="1"/>
    <col min="7443" max="7443" width="7.42578125" customWidth="1"/>
    <col min="7444" max="7444" width="10.42578125" customWidth="1"/>
    <col min="7446" max="7446" width="7.7109375" customWidth="1"/>
    <col min="7447" max="7447" width="5.42578125" customWidth="1"/>
    <col min="7448" max="7448" width="5.5703125" customWidth="1"/>
    <col min="7449" max="7449" width="13.28515625" customWidth="1"/>
    <col min="7681" max="7681" width="5.140625" customWidth="1"/>
    <col min="7682" max="7682" width="7.7109375" customWidth="1"/>
    <col min="7683" max="7683" width="13.85546875" customWidth="1"/>
    <col min="7684" max="7684" width="12" customWidth="1"/>
    <col min="7685" max="7685" width="5.140625" customWidth="1"/>
    <col min="7686" max="7686" width="5.28515625" customWidth="1"/>
    <col min="7687" max="7687" width="5.42578125" customWidth="1"/>
    <col min="7688" max="7688" width="5.5703125" customWidth="1"/>
    <col min="7689" max="7689" width="6.28515625" customWidth="1"/>
    <col min="7690" max="7690" width="5.5703125" customWidth="1"/>
    <col min="7691" max="7691" width="5.7109375" customWidth="1"/>
    <col min="7692" max="7693" width="6.140625" customWidth="1"/>
    <col min="7694" max="7694" width="5.5703125" customWidth="1"/>
    <col min="7695" max="7696" width="7.140625" customWidth="1"/>
    <col min="7697" max="7698" width="7.28515625" customWidth="1"/>
    <col min="7699" max="7699" width="7.42578125" customWidth="1"/>
    <col min="7700" max="7700" width="10.42578125" customWidth="1"/>
    <col min="7702" max="7702" width="7.7109375" customWidth="1"/>
    <col min="7703" max="7703" width="5.42578125" customWidth="1"/>
    <col min="7704" max="7704" width="5.5703125" customWidth="1"/>
    <col min="7705" max="7705" width="13.28515625" customWidth="1"/>
    <col min="7937" max="7937" width="5.140625" customWidth="1"/>
    <col min="7938" max="7938" width="7.7109375" customWidth="1"/>
    <col min="7939" max="7939" width="13.85546875" customWidth="1"/>
    <col min="7940" max="7940" width="12" customWidth="1"/>
    <col min="7941" max="7941" width="5.140625" customWidth="1"/>
    <col min="7942" max="7942" width="5.28515625" customWidth="1"/>
    <col min="7943" max="7943" width="5.42578125" customWidth="1"/>
    <col min="7944" max="7944" width="5.5703125" customWidth="1"/>
    <col min="7945" max="7945" width="6.28515625" customWidth="1"/>
    <col min="7946" max="7946" width="5.5703125" customWidth="1"/>
    <col min="7947" max="7947" width="5.7109375" customWidth="1"/>
    <col min="7948" max="7949" width="6.140625" customWidth="1"/>
    <col min="7950" max="7950" width="5.5703125" customWidth="1"/>
    <col min="7951" max="7952" width="7.140625" customWidth="1"/>
    <col min="7953" max="7954" width="7.28515625" customWidth="1"/>
    <col min="7955" max="7955" width="7.42578125" customWidth="1"/>
    <col min="7956" max="7956" width="10.42578125" customWidth="1"/>
    <col min="7958" max="7958" width="7.7109375" customWidth="1"/>
    <col min="7959" max="7959" width="5.42578125" customWidth="1"/>
    <col min="7960" max="7960" width="5.5703125" customWidth="1"/>
    <col min="7961" max="7961" width="13.28515625" customWidth="1"/>
    <col min="8193" max="8193" width="5.140625" customWidth="1"/>
    <col min="8194" max="8194" width="7.7109375" customWidth="1"/>
    <col min="8195" max="8195" width="13.85546875" customWidth="1"/>
    <col min="8196" max="8196" width="12" customWidth="1"/>
    <col min="8197" max="8197" width="5.140625" customWidth="1"/>
    <col min="8198" max="8198" width="5.28515625" customWidth="1"/>
    <col min="8199" max="8199" width="5.42578125" customWidth="1"/>
    <col min="8200" max="8200" width="5.5703125" customWidth="1"/>
    <col min="8201" max="8201" width="6.28515625" customWidth="1"/>
    <col min="8202" max="8202" width="5.5703125" customWidth="1"/>
    <col min="8203" max="8203" width="5.7109375" customWidth="1"/>
    <col min="8204" max="8205" width="6.140625" customWidth="1"/>
    <col min="8206" max="8206" width="5.5703125" customWidth="1"/>
    <col min="8207" max="8208" width="7.140625" customWidth="1"/>
    <col min="8209" max="8210" width="7.28515625" customWidth="1"/>
    <col min="8211" max="8211" width="7.42578125" customWidth="1"/>
    <col min="8212" max="8212" width="10.42578125" customWidth="1"/>
    <col min="8214" max="8214" width="7.7109375" customWidth="1"/>
    <col min="8215" max="8215" width="5.42578125" customWidth="1"/>
    <col min="8216" max="8216" width="5.5703125" customWidth="1"/>
    <col min="8217" max="8217" width="13.28515625" customWidth="1"/>
    <col min="8449" max="8449" width="5.140625" customWidth="1"/>
    <col min="8450" max="8450" width="7.7109375" customWidth="1"/>
    <col min="8451" max="8451" width="13.85546875" customWidth="1"/>
    <col min="8452" max="8452" width="12" customWidth="1"/>
    <col min="8453" max="8453" width="5.140625" customWidth="1"/>
    <col min="8454" max="8454" width="5.28515625" customWidth="1"/>
    <col min="8455" max="8455" width="5.42578125" customWidth="1"/>
    <col min="8456" max="8456" width="5.5703125" customWidth="1"/>
    <col min="8457" max="8457" width="6.28515625" customWidth="1"/>
    <col min="8458" max="8458" width="5.5703125" customWidth="1"/>
    <col min="8459" max="8459" width="5.7109375" customWidth="1"/>
    <col min="8460" max="8461" width="6.140625" customWidth="1"/>
    <col min="8462" max="8462" width="5.5703125" customWidth="1"/>
    <col min="8463" max="8464" width="7.140625" customWidth="1"/>
    <col min="8465" max="8466" width="7.28515625" customWidth="1"/>
    <col min="8467" max="8467" width="7.42578125" customWidth="1"/>
    <col min="8468" max="8468" width="10.42578125" customWidth="1"/>
    <col min="8470" max="8470" width="7.7109375" customWidth="1"/>
    <col min="8471" max="8471" width="5.42578125" customWidth="1"/>
    <col min="8472" max="8472" width="5.5703125" customWidth="1"/>
    <col min="8473" max="8473" width="13.28515625" customWidth="1"/>
    <col min="8705" max="8705" width="5.140625" customWidth="1"/>
    <col min="8706" max="8706" width="7.7109375" customWidth="1"/>
    <col min="8707" max="8707" width="13.85546875" customWidth="1"/>
    <col min="8708" max="8708" width="12" customWidth="1"/>
    <col min="8709" max="8709" width="5.140625" customWidth="1"/>
    <col min="8710" max="8710" width="5.28515625" customWidth="1"/>
    <col min="8711" max="8711" width="5.42578125" customWidth="1"/>
    <col min="8712" max="8712" width="5.5703125" customWidth="1"/>
    <col min="8713" max="8713" width="6.28515625" customWidth="1"/>
    <col min="8714" max="8714" width="5.5703125" customWidth="1"/>
    <col min="8715" max="8715" width="5.7109375" customWidth="1"/>
    <col min="8716" max="8717" width="6.140625" customWidth="1"/>
    <col min="8718" max="8718" width="5.5703125" customWidth="1"/>
    <col min="8719" max="8720" width="7.140625" customWidth="1"/>
    <col min="8721" max="8722" width="7.28515625" customWidth="1"/>
    <col min="8723" max="8723" width="7.42578125" customWidth="1"/>
    <col min="8724" max="8724" width="10.42578125" customWidth="1"/>
    <col min="8726" max="8726" width="7.7109375" customWidth="1"/>
    <col min="8727" max="8727" width="5.42578125" customWidth="1"/>
    <col min="8728" max="8728" width="5.5703125" customWidth="1"/>
    <col min="8729" max="8729" width="13.28515625" customWidth="1"/>
    <col min="8961" max="8961" width="5.140625" customWidth="1"/>
    <col min="8962" max="8962" width="7.7109375" customWidth="1"/>
    <col min="8963" max="8963" width="13.85546875" customWidth="1"/>
    <col min="8964" max="8964" width="12" customWidth="1"/>
    <col min="8965" max="8965" width="5.140625" customWidth="1"/>
    <col min="8966" max="8966" width="5.28515625" customWidth="1"/>
    <col min="8967" max="8967" width="5.42578125" customWidth="1"/>
    <col min="8968" max="8968" width="5.5703125" customWidth="1"/>
    <col min="8969" max="8969" width="6.28515625" customWidth="1"/>
    <col min="8970" max="8970" width="5.5703125" customWidth="1"/>
    <col min="8971" max="8971" width="5.7109375" customWidth="1"/>
    <col min="8972" max="8973" width="6.140625" customWidth="1"/>
    <col min="8974" max="8974" width="5.5703125" customWidth="1"/>
    <col min="8975" max="8976" width="7.140625" customWidth="1"/>
    <col min="8977" max="8978" width="7.28515625" customWidth="1"/>
    <col min="8979" max="8979" width="7.42578125" customWidth="1"/>
    <col min="8980" max="8980" width="10.42578125" customWidth="1"/>
    <col min="8982" max="8982" width="7.7109375" customWidth="1"/>
    <col min="8983" max="8983" width="5.42578125" customWidth="1"/>
    <col min="8984" max="8984" width="5.5703125" customWidth="1"/>
    <col min="8985" max="8985" width="13.28515625" customWidth="1"/>
    <col min="9217" max="9217" width="5.140625" customWidth="1"/>
    <col min="9218" max="9218" width="7.7109375" customWidth="1"/>
    <col min="9219" max="9219" width="13.85546875" customWidth="1"/>
    <col min="9220" max="9220" width="12" customWidth="1"/>
    <col min="9221" max="9221" width="5.140625" customWidth="1"/>
    <col min="9222" max="9222" width="5.28515625" customWidth="1"/>
    <col min="9223" max="9223" width="5.42578125" customWidth="1"/>
    <col min="9224" max="9224" width="5.5703125" customWidth="1"/>
    <col min="9225" max="9225" width="6.28515625" customWidth="1"/>
    <col min="9226" max="9226" width="5.5703125" customWidth="1"/>
    <col min="9227" max="9227" width="5.7109375" customWidth="1"/>
    <col min="9228" max="9229" width="6.140625" customWidth="1"/>
    <col min="9230" max="9230" width="5.5703125" customWidth="1"/>
    <col min="9231" max="9232" width="7.140625" customWidth="1"/>
    <col min="9233" max="9234" width="7.28515625" customWidth="1"/>
    <col min="9235" max="9235" width="7.42578125" customWidth="1"/>
    <col min="9236" max="9236" width="10.42578125" customWidth="1"/>
    <col min="9238" max="9238" width="7.7109375" customWidth="1"/>
    <col min="9239" max="9239" width="5.42578125" customWidth="1"/>
    <col min="9240" max="9240" width="5.5703125" customWidth="1"/>
    <col min="9241" max="9241" width="13.28515625" customWidth="1"/>
    <col min="9473" max="9473" width="5.140625" customWidth="1"/>
    <col min="9474" max="9474" width="7.7109375" customWidth="1"/>
    <col min="9475" max="9475" width="13.85546875" customWidth="1"/>
    <col min="9476" max="9476" width="12" customWidth="1"/>
    <col min="9477" max="9477" width="5.140625" customWidth="1"/>
    <col min="9478" max="9478" width="5.28515625" customWidth="1"/>
    <col min="9479" max="9479" width="5.42578125" customWidth="1"/>
    <col min="9480" max="9480" width="5.5703125" customWidth="1"/>
    <col min="9481" max="9481" width="6.28515625" customWidth="1"/>
    <col min="9482" max="9482" width="5.5703125" customWidth="1"/>
    <col min="9483" max="9483" width="5.7109375" customWidth="1"/>
    <col min="9484" max="9485" width="6.140625" customWidth="1"/>
    <col min="9486" max="9486" width="5.5703125" customWidth="1"/>
    <col min="9487" max="9488" width="7.140625" customWidth="1"/>
    <col min="9489" max="9490" width="7.28515625" customWidth="1"/>
    <col min="9491" max="9491" width="7.42578125" customWidth="1"/>
    <col min="9492" max="9492" width="10.42578125" customWidth="1"/>
    <col min="9494" max="9494" width="7.7109375" customWidth="1"/>
    <col min="9495" max="9495" width="5.42578125" customWidth="1"/>
    <col min="9496" max="9496" width="5.5703125" customWidth="1"/>
    <col min="9497" max="9497" width="13.28515625" customWidth="1"/>
    <col min="9729" max="9729" width="5.140625" customWidth="1"/>
    <col min="9730" max="9730" width="7.7109375" customWidth="1"/>
    <col min="9731" max="9731" width="13.85546875" customWidth="1"/>
    <col min="9732" max="9732" width="12" customWidth="1"/>
    <col min="9733" max="9733" width="5.140625" customWidth="1"/>
    <col min="9734" max="9734" width="5.28515625" customWidth="1"/>
    <col min="9735" max="9735" width="5.42578125" customWidth="1"/>
    <col min="9736" max="9736" width="5.5703125" customWidth="1"/>
    <col min="9737" max="9737" width="6.28515625" customWidth="1"/>
    <col min="9738" max="9738" width="5.5703125" customWidth="1"/>
    <col min="9739" max="9739" width="5.7109375" customWidth="1"/>
    <col min="9740" max="9741" width="6.140625" customWidth="1"/>
    <col min="9742" max="9742" width="5.5703125" customWidth="1"/>
    <col min="9743" max="9744" width="7.140625" customWidth="1"/>
    <col min="9745" max="9746" width="7.28515625" customWidth="1"/>
    <col min="9747" max="9747" width="7.42578125" customWidth="1"/>
    <col min="9748" max="9748" width="10.42578125" customWidth="1"/>
    <col min="9750" max="9750" width="7.7109375" customWidth="1"/>
    <col min="9751" max="9751" width="5.42578125" customWidth="1"/>
    <col min="9752" max="9752" width="5.5703125" customWidth="1"/>
    <col min="9753" max="9753" width="13.28515625" customWidth="1"/>
    <col min="9985" max="9985" width="5.140625" customWidth="1"/>
    <col min="9986" max="9986" width="7.7109375" customWidth="1"/>
    <col min="9987" max="9987" width="13.85546875" customWidth="1"/>
    <col min="9988" max="9988" width="12" customWidth="1"/>
    <col min="9989" max="9989" width="5.140625" customWidth="1"/>
    <col min="9990" max="9990" width="5.28515625" customWidth="1"/>
    <col min="9991" max="9991" width="5.42578125" customWidth="1"/>
    <col min="9992" max="9992" width="5.5703125" customWidth="1"/>
    <col min="9993" max="9993" width="6.28515625" customWidth="1"/>
    <col min="9994" max="9994" width="5.5703125" customWidth="1"/>
    <col min="9995" max="9995" width="5.7109375" customWidth="1"/>
    <col min="9996" max="9997" width="6.140625" customWidth="1"/>
    <col min="9998" max="9998" width="5.5703125" customWidth="1"/>
    <col min="9999" max="10000" width="7.140625" customWidth="1"/>
    <col min="10001" max="10002" width="7.28515625" customWidth="1"/>
    <col min="10003" max="10003" width="7.42578125" customWidth="1"/>
    <col min="10004" max="10004" width="10.42578125" customWidth="1"/>
    <col min="10006" max="10006" width="7.7109375" customWidth="1"/>
    <col min="10007" max="10007" width="5.42578125" customWidth="1"/>
    <col min="10008" max="10008" width="5.5703125" customWidth="1"/>
    <col min="10009" max="10009" width="13.28515625" customWidth="1"/>
    <col min="10241" max="10241" width="5.140625" customWidth="1"/>
    <col min="10242" max="10242" width="7.7109375" customWidth="1"/>
    <col min="10243" max="10243" width="13.85546875" customWidth="1"/>
    <col min="10244" max="10244" width="12" customWidth="1"/>
    <col min="10245" max="10245" width="5.140625" customWidth="1"/>
    <col min="10246" max="10246" width="5.28515625" customWidth="1"/>
    <col min="10247" max="10247" width="5.42578125" customWidth="1"/>
    <col min="10248" max="10248" width="5.5703125" customWidth="1"/>
    <col min="10249" max="10249" width="6.28515625" customWidth="1"/>
    <col min="10250" max="10250" width="5.5703125" customWidth="1"/>
    <col min="10251" max="10251" width="5.7109375" customWidth="1"/>
    <col min="10252" max="10253" width="6.140625" customWidth="1"/>
    <col min="10254" max="10254" width="5.5703125" customWidth="1"/>
    <col min="10255" max="10256" width="7.140625" customWidth="1"/>
    <col min="10257" max="10258" width="7.28515625" customWidth="1"/>
    <col min="10259" max="10259" width="7.42578125" customWidth="1"/>
    <col min="10260" max="10260" width="10.42578125" customWidth="1"/>
    <col min="10262" max="10262" width="7.7109375" customWidth="1"/>
    <col min="10263" max="10263" width="5.42578125" customWidth="1"/>
    <col min="10264" max="10264" width="5.5703125" customWidth="1"/>
    <col min="10265" max="10265" width="13.28515625" customWidth="1"/>
    <col min="10497" max="10497" width="5.140625" customWidth="1"/>
    <col min="10498" max="10498" width="7.7109375" customWidth="1"/>
    <col min="10499" max="10499" width="13.85546875" customWidth="1"/>
    <col min="10500" max="10500" width="12" customWidth="1"/>
    <col min="10501" max="10501" width="5.140625" customWidth="1"/>
    <col min="10502" max="10502" width="5.28515625" customWidth="1"/>
    <col min="10503" max="10503" width="5.42578125" customWidth="1"/>
    <col min="10504" max="10504" width="5.5703125" customWidth="1"/>
    <col min="10505" max="10505" width="6.28515625" customWidth="1"/>
    <col min="10506" max="10506" width="5.5703125" customWidth="1"/>
    <col min="10507" max="10507" width="5.7109375" customWidth="1"/>
    <col min="10508" max="10509" width="6.140625" customWidth="1"/>
    <col min="10510" max="10510" width="5.5703125" customWidth="1"/>
    <col min="10511" max="10512" width="7.140625" customWidth="1"/>
    <col min="10513" max="10514" width="7.28515625" customWidth="1"/>
    <col min="10515" max="10515" width="7.42578125" customWidth="1"/>
    <col min="10516" max="10516" width="10.42578125" customWidth="1"/>
    <col min="10518" max="10518" width="7.7109375" customWidth="1"/>
    <col min="10519" max="10519" width="5.42578125" customWidth="1"/>
    <col min="10520" max="10520" width="5.5703125" customWidth="1"/>
    <col min="10521" max="10521" width="13.28515625" customWidth="1"/>
    <col min="10753" max="10753" width="5.140625" customWidth="1"/>
    <col min="10754" max="10754" width="7.7109375" customWidth="1"/>
    <col min="10755" max="10755" width="13.85546875" customWidth="1"/>
    <col min="10756" max="10756" width="12" customWidth="1"/>
    <col min="10757" max="10757" width="5.140625" customWidth="1"/>
    <col min="10758" max="10758" width="5.28515625" customWidth="1"/>
    <col min="10759" max="10759" width="5.42578125" customWidth="1"/>
    <col min="10760" max="10760" width="5.5703125" customWidth="1"/>
    <col min="10761" max="10761" width="6.28515625" customWidth="1"/>
    <col min="10762" max="10762" width="5.5703125" customWidth="1"/>
    <col min="10763" max="10763" width="5.7109375" customWidth="1"/>
    <col min="10764" max="10765" width="6.140625" customWidth="1"/>
    <col min="10766" max="10766" width="5.5703125" customWidth="1"/>
    <col min="10767" max="10768" width="7.140625" customWidth="1"/>
    <col min="10769" max="10770" width="7.28515625" customWidth="1"/>
    <col min="10771" max="10771" width="7.42578125" customWidth="1"/>
    <col min="10772" max="10772" width="10.42578125" customWidth="1"/>
    <col min="10774" max="10774" width="7.7109375" customWidth="1"/>
    <col min="10775" max="10775" width="5.42578125" customWidth="1"/>
    <col min="10776" max="10776" width="5.5703125" customWidth="1"/>
    <col min="10777" max="10777" width="13.28515625" customWidth="1"/>
    <col min="11009" max="11009" width="5.140625" customWidth="1"/>
    <col min="11010" max="11010" width="7.7109375" customWidth="1"/>
    <col min="11011" max="11011" width="13.85546875" customWidth="1"/>
    <col min="11012" max="11012" width="12" customWidth="1"/>
    <col min="11013" max="11013" width="5.140625" customWidth="1"/>
    <col min="11014" max="11014" width="5.28515625" customWidth="1"/>
    <col min="11015" max="11015" width="5.42578125" customWidth="1"/>
    <col min="11016" max="11016" width="5.5703125" customWidth="1"/>
    <col min="11017" max="11017" width="6.28515625" customWidth="1"/>
    <col min="11018" max="11018" width="5.5703125" customWidth="1"/>
    <col min="11019" max="11019" width="5.7109375" customWidth="1"/>
    <col min="11020" max="11021" width="6.140625" customWidth="1"/>
    <col min="11022" max="11022" width="5.5703125" customWidth="1"/>
    <col min="11023" max="11024" width="7.140625" customWidth="1"/>
    <col min="11025" max="11026" width="7.28515625" customWidth="1"/>
    <col min="11027" max="11027" width="7.42578125" customWidth="1"/>
    <col min="11028" max="11028" width="10.42578125" customWidth="1"/>
    <col min="11030" max="11030" width="7.7109375" customWidth="1"/>
    <col min="11031" max="11031" width="5.42578125" customWidth="1"/>
    <col min="11032" max="11032" width="5.5703125" customWidth="1"/>
    <col min="11033" max="11033" width="13.28515625" customWidth="1"/>
    <col min="11265" max="11265" width="5.140625" customWidth="1"/>
    <col min="11266" max="11266" width="7.7109375" customWidth="1"/>
    <col min="11267" max="11267" width="13.85546875" customWidth="1"/>
    <col min="11268" max="11268" width="12" customWidth="1"/>
    <col min="11269" max="11269" width="5.140625" customWidth="1"/>
    <col min="11270" max="11270" width="5.28515625" customWidth="1"/>
    <col min="11271" max="11271" width="5.42578125" customWidth="1"/>
    <col min="11272" max="11272" width="5.5703125" customWidth="1"/>
    <col min="11273" max="11273" width="6.28515625" customWidth="1"/>
    <col min="11274" max="11274" width="5.5703125" customWidth="1"/>
    <col min="11275" max="11275" width="5.7109375" customWidth="1"/>
    <col min="11276" max="11277" width="6.140625" customWidth="1"/>
    <col min="11278" max="11278" width="5.5703125" customWidth="1"/>
    <col min="11279" max="11280" width="7.140625" customWidth="1"/>
    <col min="11281" max="11282" width="7.28515625" customWidth="1"/>
    <col min="11283" max="11283" width="7.42578125" customWidth="1"/>
    <col min="11284" max="11284" width="10.42578125" customWidth="1"/>
    <col min="11286" max="11286" width="7.7109375" customWidth="1"/>
    <col min="11287" max="11287" width="5.42578125" customWidth="1"/>
    <col min="11288" max="11288" width="5.5703125" customWidth="1"/>
    <col min="11289" max="11289" width="13.28515625" customWidth="1"/>
    <col min="11521" max="11521" width="5.140625" customWidth="1"/>
    <col min="11522" max="11522" width="7.7109375" customWidth="1"/>
    <col min="11523" max="11523" width="13.85546875" customWidth="1"/>
    <col min="11524" max="11524" width="12" customWidth="1"/>
    <col min="11525" max="11525" width="5.140625" customWidth="1"/>
    <col min="11526" max="11526" width="5.28515625" customWidth="1"/>
    <col min="11527" max="11527" width="5.42578125" customWidth="1"/>
    <col min="11528" max="11528" width="5.5703125" customWidth="1"/>
    <col min="11529" max="11529" width="6.28515625" customWidth="1"/>
    <col min="11530" max="11530" width="5.5703125" customWidth="1"/>
    <col min="11531" max="11531" width="5.7109375" customWidth="1"/>
    <col min="11532" max="11533" width="6.140625" customWidth="1"/>
    <col min="11534" max="11534" width="5.5703125" customWidth="1"/>
    <col min="11535" max="11536" width="7.140625" customWidth="1"/>
    <col min="11537" max="11538" width="7.28515625" customWidth="1"/>
    <col min="11539" max="11539" width="7.42578125" customWidth="1"/>
    <col min="11540" max="11540" width="10.42578125" customWidth="1"/>
    <col min="11542" max="11542" width="7.7109375" customWidth="1"/>
    <col min="11543" max="11543" width="5.42578125" customWidth="1"/>
    <col min="11544" max="11544" width="5.5703125" customWidth="1"/>
    <col min="11545" max="11545" width="13.28515625" customWidth="1"/>
    <col min="11777" max="11777" width="5.140625" customWidth="1"/>
    <col min="11778" max="11778" width="7.7109375" customWidth="1"/>
    <col min="11779" max="11779" width="13.85546875" customWidth="1"/>
    <col min="11780" max="11780" width="12" customWidth="1"/>
    <col min="11781" max="11781" width="5.140625" customWidth="1"/>
    <col min="11782" max="11782" width="5.28515625" customWidth="1"/>
    <col min="11783" max="11783" width="5.42578125" customWidth="1"/>
    <col min="11784" max="11784" width="5.5703125" customWidth="1"/>
    <col min="11785" max="11785" width="6.28515625" customWidth="1"/>
    <col min="11786" max="11786" width="5.5703125" customWidth="1"/>
    <col min="11787" max="11787" width="5.7109375" customWidth="1"/>
    <col min="11788" max="11789" width="6.140625" customWidth="1"/>
    <col min="11790" max="11790" width="5.5703125" customWidth="1"/>
    <col min="11791" max="11792" width="7.140625" customWidth="1"/>
    <col min="11793" max="11794" width="7.28515625" customWidth="1"/>
    <col min="11795" max="11795" width="7.42578125" customWidth="1"/>
    <col min="11796" max="11796" width="10.42578125" customWidth="1"/>
    <col min="11798" max="11798" width="7.7109375" customWidth="1"/>
    <col min="11799" max="11799" width="5.42578125" customWidth="1"/>
    <col min="11800" max="11800" width="5.5703125" customWidth="1"/>
    <col min="11801" max="11801" width="13.28515625" customWidth="1"/>
    <col min="12033" max="12033" width="5.140625" customWidth="1"/>
    <col min="12034" max="12034" width="7.7109375" customWidth="1"/>
    <col min="12035" max="12035" width="13.85546875" customWidth="1"/>
    <col min="12036" max="12036" width="12" customWidth="1"/>
    <col min="12037" max="12037" width="5.140625" customWidth="1"/>
    <col min="12038" max="12038" width="5.28515625" customWidth="1"/>
    <col min="12039" max="12039" width="5.42578125" customWidth="1"/>
    <col min="12040" max="12040" width="5.5703125" customWidth="1"/>
    <col min="12041" max="12041" width="6.28515625" customWidth="1"/>
    <col min="12042" max="12042" width="5.5703125" customWidth="1"/>
    <col min="12043" max="12043" width="5.7109375" customWidth="1"/>
    <col min="12044" max="12045" width="6.140625" customWidth="1"/>
    <col min="12046" max="12046" width="5.5703125" customWidth="1"/>
    <col min="12047" max="12048" width="7.140625" customWidth="1"/>
    <col min="12049" max="12050" width="7.28515625" customWidth="1"/>
    <col min="12051" max="12051" width="7.42578125" customWidth="1"/>
    <col min="12052" max="12052" width="10.42578125" customWidth="1"/>
    <col min="12054" max="12054" width="7.7109375" customWidth="1"/>
    <col min="12055" max="12055" width="5.42578125" customWidth="1"/>
    <col min="12056" max="12056" width="5.5703125" customWidth="1"/>
    <col min="12057" max="12057" width="13.28515625" customWidth="1"/>
    <col min="12289" max="12289" width="5.140625" customWidth="1"/>
    <col min="12290" max="12290" width="7.7109375" customWidth="1"/>
    <col min="12291" max="12291" width="13.85546875" customWidth="1"/>
    <col min="12292" max="12292" width="12" customWidth="1"/>
    <col min="12293" max="12293" width="5.140625" customWidth="1"/>
    <col min="12294" max="12294" width="5.28515625" customWidth="1"/>
    <col min="12295" max="12295" width="5.42578125" customWidth="1"/>
    <col min="12296" max="12296" width="5.5703125" customWidth="1"/>
    <col min="12297" max="12297" width="6.28515625" customWidth="1"/>
    <col min="12298" max="12298" width="5.5703125" customWidth="1"/>
    <col min="12299" max="12299" width="5.7109375" customWidth="1"/>
    <col min="12300" max="12301" width="6.140625" customWidth="1"/>
    <col min="12302" max="12302" width="5.5703125" customWidth="1"/>
    <col min="12303" max="12304" width="7.140625" customWidth="1"/>
    <col min="12305" max="12306" width="7.28515625" customWidth="1"/>
    <col min="12307" max="12307" width="7.42578125" customWidth="1"/>
    <col min="12308" max="12308" width="10.42578125" customWidth="1"/>
    <col min="12310" max="12310" width="7.7109375" customWidth="1"/>
    <col min="12311" max="12311" width="5.42578125" customWidth="1"/>
    <col min="12312" max="12312" width="5.5703125" customWidth="1"/>
    <col min="12313" max="12313" width="13.28515625" customWidth="1"/>
    <col min="12545" max="12545" width="5.140625" customWidth="1"/>
    <col min="12546" max="12546" width="7.7109375" customWidth="1"/>
    <col min="12547" max="12547" width="13.85546875" customWidth="1"/>
    <col min="12548" max="12548" width="12" customWidth="1"/>
    <col min="12549" max="12549" width="5.140625" customWidth="1"/>
    <col min="12550" max="12550" width="5.28515625" customWidth="1"/>
    <col min="12551" max="12551" width="5.42578125" customWidth="1"/>
    <col min="12552" max="12552" width="5.5703125" customWidth="1"/>
    <col min="12553" max="12553" width="6.28515625" customWidth="1"/>
    <col min="12554" max="12554" width="5.5703125" customWidth="1"/>
    <col min="12555" max="12555" width="5.7109375" customWidth="1"/>
    <col min="12556" max="12557" width="6.140625" customWidth="1"/>
    <col min="12558" max="12558" width="5.5703125" customWidth="1"/>
    <col min="12559" max="12560" width="7.140625" customWidth="1"/>
    <col min="12561" max="12562" width="7.28515625" customWidth="1"/>
    <col min="12563" max="12563" width="7.42578125" customWidth="1"/>
    <col min="12564" max="12564" width="10.42578125" customWidth="1"/>
    <col min="12566" max="12566" width="7.7109375" customWidth="1"/>
    <col min="12567" max="12567" width="5.42578125" customWidth="1"/>
    <col min="12568" max="12568" width="5.5703125" customWidth="1"/>
    <col min="12569" max="12569" width="13.28515625" customWidth="1"/>
    <col min="12801" max="12801" width="5.140625" customWidth="1"/>
    <col min="12802" max="12802" width="7.7109375" customWidth="1"/>
    <col min="12803" max="12803" width="13.85546875" customWidth="1"/>
    <col min="12804" max="12804" width="12" customWidth="1"/>
    <col min="12805" max="12805" width="5.140625" customWidth="1"/>
    <col min="12806" max="12806" width="5.28515625" customWidth="1"/>
    <col min="12807" max="12807" width="5.42578125" customWidth="1"/>
    <col min="12808" max="12808" width="5.5703125" customWidth="1"/>
    <col min="12809" max="12809" width="6.28515625" customWidth="1"/>
    <col min="12810" max="12810" width="5.5703125" customWidth="1"/>
    <col min="12811" max="12811" width="5.7109375" customWidth="1"/>
    <col min="12812" max="12813" width="6.140625" customWidth="1"/>
    <col min="12814" max="12814" width="5.5703125" customWidth="1"/>
    <col min="12815" max="12816" width="7.140625" customWidth="1"/>
    <col min="12817" max="12818" width="7.28515625" customWidth="1"/>
    <col min="12819" max="12819" width="7.42578125" customWidth="1"/>
    <col min="12820" max="12820" width="10.42578125" customWidth="1"/>
    <col min="12822" max="12822" width="7.7109375" customWidth="1"/>
    <col min="12823" max="12823" width="5.42578125" customWidth="1"/>
    <col min="12824" max="12824" width="5.5703125" customWidth="1"/>
    <col min="12825" max="12825" width="13.28515625" customWidth="1"/>
    <col min="13057" max="13057" width="5.140625" customWidth="1"/>
    <col min="13058" max="13058" width="7.7109375" customWidth="1"/>
    <col min="13059" max="13059" width="13.85546875" customWidth="1"/>
    <col min="13060" max="13060" width="12" customWidth="1"/>
    <col min="13061" max="13061" width="5.140625" customWidth="1"/>
    <col min="13062" max="13062" width="5.28515625" customWidth="1"/>
    <col min="13063" max="13063" width="5.42578125" customWidth="1"/>
    <col min="13064" max="13064" width="5.5703125" customWidth="1"/>
    <col min="13065" max="13065" width="6.28515625" customWidth="1"/>
    <col min="13066" max="13066" width="5.5703125" customWidth="1"/>
    <col min="13067" max="13067" width="5.7109375" customWidth="1"/>
    <col min="13068" max="13069" width="6.140625" customWidth="1"/>
    <col min="13070" max="13070" width="5.5703125" customWidth="1"/>
    <col min="13071" max="13072" width="7.140625" customWidth="1"/>
    <col min="13073" max="13074" width="7.28515625" customWidth="1"/>
    <col min="13075" max="13075" width="7.42578125" customWidth="1"/>
    <col min="13076" max="13076" width="10.42578125" customWidth="1"/>
    <col min="13078" max="13078" width="7.7109375" customWidth="1"/>
    <col min="13079" max="13079" width="5.42578125" customWidth="1"/>
    <col min="13080" max="13080" width="5.5703125" customWidth="1"/>
    <col min="13081" max="13081" width="13.28515625" customWidth="1"/>
    <col min="13313" max="13313" width="5.140625" customWidth="1"/>
    <col min="13314" max="13314" width="7.7109375" customWidth="1"/>
    <col min="13315" max="13315" width="13.85546875" customWidth="1"/>
    <col min="13316" max="13316" width="12" customWidth="1"/>
    <col min="13317" max="13317" width="5.140625" customWidth="1"/>
    <col min="13318" max="13318" width="5.28515625" customWidth="1"/>
    <col min="13319" max="13319" width="5.42578125" customWidth="1"/>
    <col min="13320" max="13320" width="5.5703125" customWidth="1"/>
    <col min="13321" max="13321" width="6.28515625" customWidth="1"/>
    <col min="13322" max="13322" width="5.5703125" customWidth="1"/>
    <col min="13323" max="13323" width="5.7109375" customWidth="1"/>
    <col min="13324" max="13325" width="6.140625" customWidth="1"/>
    <col min="13326" max="13326" width="5.5703125" customWidth="1"/>
    <col min="13327" max="13328" width="7.140625" customWidth="1"/>
    <col min="13329" max="13330" width="7.28515625" customWidth="1"/>
    <col min="13331" max="13331" width="7.42578125" customWidth="1"/>
    <col min="13332" max="13332" width="10.42578125" customWidth="1"/>
    <col min="13334" max="13334" width="7.7109375" customWidth="1"/>
    <col min="13335" max="13335" width="5.42578125" customWidth="1"/>
    <col min="13336" max="13336" width="5.5703125" customWidth="1"/>
    <col min="13337" max="13337" width="13.28515625" customWidth="1"/>
    <col min="13569" max="13569" width="5.140625" customWidth="1"/>
    <col min="13570" max="13570" width="7.7109375" customWidth="1"/>
    <col min="13571" max="13571" width="13.85546875" customWidth="1"/>
    <col min="13572" max="13572" width="12" customWidth="1"/>
    <col min="13573" max="13573" width="5.140625" customWidth="1"/>
    <col min="13574" max="13574" width="5.28515625" customWidth="1"/>
    <col min="13575" max="13575" width="5.42578125" customWidth="1"/>
    <col min="13576" max="13576" width="5.5703125" customWidth="1"/>
    <col min="13577" max="13577" width="6.28515625" customWidth="1"/>
    <col min="13578" max="13578" width="5.5703125" customWidth="1"/>
    <col min="13579" max="13579" width="5.7109375" customWidth="1"/>
    <col min="13580" max="13581" width="6.140625" customWidth="1"/>
    <col min="13582" max="13582" width="5.5703125" customWidth="1"/>
    <col min="13583" max="13584" width="7.140625" customWidth="1"/>
    <col min="13585" max="13586" width="7.28515625" customWidth="1"/>
    <col min="13587" max="13587" width="7.42578125" customWidth="1"/>
    <col min="13588" max="13588" width="10.42578125" customWidth="1"/>
    <col min="13590" max="13590" width="7.7109375" customWidth="1"/>
    <col min="13591" max="13591" width="5.42578125" customWidth="1"/>
    <col min="13592" max="13592" width="5.5703125" customWidth="1"/>
    <col min="13593" max="13593" width="13.28515625" customWidth="1"/>
    <col min="13825" max="13825" width="5.140625" customWidth="1"/>
    <col min="13826" max="13826" width="7.7109375" customWidth="1"/>
    <col min="13827" max="13827" width="13.85546875" customWidth="1"/>
    <col min="13828" max="13828" width="12" customWidth="1"/>
    <col min="13829" max="13829" width="5.140625" customWidth="1"/>
    <col min="13830" max="13830" width="5.28515625" customWidth="1"/>
    <col min="13831" max="13831" width="5.42578125" customWidth="1"/>
    <col min="13832" max="13832" width="5.5703125" customWidth="1"/>
    <col min="13833" max="13833" width="6.28515625" customWidth="1"/>
    <col min="13834" max="13834" width="5.5703125" customWidth="1"/>
    <col min="13835" max="13835" width="5.7109375" customWidth="1"/>
    <col min="13836" max="13837" width="6.140625" customWidth="1"/>
    <col min="13838" max="13838" width="5.5703125" customWidth="1"/>
    <col min="13839" max="13840" width="7.140625" customWidth="1"/>
    <col min="13841" max="13842" width="7.28515625" customWidth="1"/>
    <col min="13843" max="13843" width="7.42578125" customWidth="1"/>
    <col min="13844" max="13844" width="10.42578125" customWidth="1"/>
    <col min="13846" max="13846" width="7.7109375" customWidth="1"/>
    <col min="13847" max="13847" width="5.42578125" customWidth="1"/>
    <col min="13848" max="13848" width="5.5703125" customWidth="1"/>
    <col min="13849" max="13849" width="13.28515625" customWidth="1"/>
    <col min="14081" max="14081" width="5.140625" customWidth="1"/>
    <col min="14082" max="14082" width="7.7109375" customWidth="1"/>
    <col min="14083" max="14083" width="13.85546875" customWidth="1"/>
    <col min="14084" max="14084" width="12" customWidth="1"/>
    <col min="14085" max="14085" width="5.140625" customWidth="1"/>
    <col min="14086" max="14086" width="5.28515625" customWidth="1"/>
    <col min="14087" max="14087" width="5.42578125" customWidth="1"/>
    <col min="14088" max="14088" width="5.5703125" customWidth="1"/>
    <col min="14089" max="14089" width="6.28515625" customWidth="1"/>
    <col min="14090" max="14090" width="5.5703125" customWidth="1"/>
    <col min="14091" max="14091" width="5.7109375" customWidth="1"/>
    <col min="14092" max="14093" width="6.140625" customWidth="1"/>
    <col min="14094" max="14094" width="5.5703125" customWidth="1"/>
    <col min="14095" max="14096" width="7.140625" customWidth="1"/>
    <col min="14097" max="14098" width="7.28515625" customWidth="1"/>
    <col min="14099" max="14099" width="7.42578125" customWidth="1"/>
    <col min="14100" max="14100" width="10.42578125" customWidth="1"/>
    <col min="14102" max="14102" width="7.7109375" customWidth="1"/>
    <col min="14103" max="14103" width="5.42578125" customWidth="1"/>
    <col min="14104" max="14104" width="5.5703125" customWidth="1"/>
    <col min="14105" max="14105" width="13.28515625" customWidth="1"/>
    <col min="14337" max="14337" width="5.140625" customWidth="1"/>
    <col min="14338" max="14338" width="7.7109375" customWidth="1"/>
    <col min="14339" max="14339" width="13.85546875" customWidth="1"/>
    <col min="14340" max="14340" width="12" customWidth="1"/>
    <col min="14341" max="14341" width="5.140625" customWidth="1"/>
    <col min="14342" max="14342" width="5.28515625" customWidth="1"/>
    <col min="14343" max="14343" width="5.42578125" customWidth="1"/>
    <col min="14344" max="14344" width="5.5703125" customWidth="1"/>
    <col min="14345" max="14345" width="6.28515625" customWidth="1"/>
    <col min="14346" max="14346" width="5.5703125" customWidth="1"/>
    <col min="14347" max="14347" width="5.7109375" customWidth="1"/>
    <col min="14348" max="14349" width="6.140625" customWidth="1"/>
    <col min="14350" max="14350" width="5.5703125" customWidth="1"/>
    <col min="14351" max="14352" width="7.140625" customWidth="1"/>
    <col min="14353" max="14354" width="7.28515625" customWidth="1"/>
    <col min="14355" max="14355" width="7.42578125" customWidth="1"/>
    <col min="14356" max="14356" width="10.42578125" customWidth="1"/>
    <col min="14358" max="14358" width="7.7109375" customWidth="1"/>
    <col min="14359" max="14359" width="5.42578125" customWidth="1"/>
    <col min="14360" max="14360" width="5.5703125" customWidth="1"/>
    <col min="14361" max="14361" width="13.28515625" customWidth="1"/>
    <col min="14593" max="14593" width="5.140625" customWidth="1"/>
    <col min="14594" max="14594" width="7.7109375" customWidth="1"/>
    <col min="14595" max="14595" width="13.85546875" customWidth="1"/>
    <col min="14596" max="14596" width="12" customWidth="1"/>
    <col min="14597" max="14597" width="5.140625" customWidth="1"/>
    <col min="14598" max="14598" width="5.28515625" customWidth="1"/>
    <col min="14599" max="14599" width="5.42578125" customWidth="1"/>
    <col min="14600" max="14600" width="5.5703125" customWidth="1"/>
    <col min="14601" max="14601" width="6.28515625" customWidth="1"/>
    <col min="14602" max="14602" width="5.5703125" customWidth="1"/>
    <col min="14603" max="14603" width="5.7109375" customWidth="1"/>
    <col min="14604" max="14605" width="6.140625" customWidth="1"/>
    <col min="14606" max="14606" width="5.5703125" customWidth="1"/>
    <col min="14607" max="14608" width="7.140625" customWidth="1"/>
    <col min="14609" max="14610" width="7.28515625" customWidth="1"/>
    <col min="14611" max="14611" width="7.42578125" customWidth="1"/>
    <col min="14612" max="14612" width="10.42578125" customWidth="1"/>
    <col min="14614" max="14614" width="7.7109375" customWidth="1"/>
    <col min="14615" max="14615" width="5.42578125" customWidth="1"/>
    <col min="14616" max="14616" width="5.5703125" customWidth="1"/>
    <col min="14617" max="14617" width="13.28515625" customWidth="1"/>
    <col min="14849" max="14849" width="5.140625" customWidth="1"/>
    <col min="14850" max="14850" width="7.7109375" customWidth="1"/>
    <col min="14851" max="14851" width="13.85546875" customWidth="1"/>
    <col min="14852" max="14852" width="12" customWidth="1"/>
    <col min="14853" max="14853" width="5.140625" customWidth="1"/>
    <col min="14854" max="14854" width="5.28515625" customWidth="1"/>
    <col min="14855" max="14855" width="5.42578125" customWidth="1"/>
    <col min="14856" max="14856" width="5.5703125" customWidth="1"/>
    <col min="14857" max="14857" width="6.28515625" customWidth="1"/>
    <col min="14858" max="14858" width="5.5703125" customWidth="1"/>
    <col min="14859" max="14859" width="5.7109375" customWidth="1"/>
    <col min="14860" max="14861" width="6.140625" customWidth="1"/>
    <col min="14862" max="14862" width="5.5703125" customWidth="1"/>
    <col min="14863" max="14864" width="7.140625" customWidth="1"/>
    <col min="14865" max="14866" width="7.28515625" customWidth="1"/>
    <col min="14867" max="14867" width="7.42578125" customWidth="1"/>
    <col min="14868" max="14868" width="10.42578125" customWidth="1"/>
    <col min="14870" max="14870" width="7.7109375" customWidth="1"/>
    <col min="14871" max="14871" width="5.42578125" customWidth="1"/>
    <col min="14872" max="14872" width="5.5703125" customWidth="1"/>
    <col min="14873" max="14873" width="13.28515625" customWidth="1"/>
    <col min="15105" max="15105" width="5.140625" customWidth="1"/>
    <col min="15106" max="15106" width="7.7109375" customWidth="1"/>
    <col min="15107" max="15107" width="13.85546875" customWidth="1"/>
    <col min="15108" max="15108" width="12" customWidth="1"/>
    <col min="15109" max="15109" width="5.140625" customWidth="1"/>
    <col min="15110" max="15110" width="5.28515625" customWidth="1"/>
    <col min="15111" max="15111" width="5.42578125" customWidth="1"/>
    <col min="15112" max="15112" width="5.5703125" customWidth="1"/>
    <col min="15113" max="15113" width="6.28515625" customWidth="1"/>
    <col min="15114" max="15114" width="5.5703125" customWidth="1"/>
    <col min="15115" max="15115" width="5.7109375" customWidth="1"/>
    <col min="15116" max="15117" width="6.140625" customWidth="1"/>
    <col min="15118" max="15118" width="5.5703125" customWidth="1"/>
    <col min="15119" max="15120" width="7.140625" customWidth="1"/>
    <col min="15121" max="15122" width="7.28515625" customWidth="1"/>
    <col min="15123" max="15123" width="7.42578125" customWidth="1"/>
    <col min="15124" max="15124" width="10.42578125" customWidth="1"/>
    <col min="15126" max="15126" width="7.7109375" customWidth="1"/>
    <col min="15127" max="15127" width="5.42578125" customWidth="1"/>
    <col min="15128" max="15128" width="5.5703125" customWidth="1"/>
    <col min="15129" max="15129" width="13.28515625" customWidth="1"/>
    <col min="15361" max="15361" width="5.140625" customWidth="1"/>
    <col min="15362" max="15362" width="7.7109375" customWidth="1"/>
    <col min="15363" max="15363" width="13.85546875" customWidth="1"/>
    <col min="15364" max="15364" width="12" customWidth="1"/>
    <col min="15365" max="15365" width="5.140625" customWidth="1"/>
    <col min="15366" max="15366" width="5.28515625" customWidth="1"/>
    <col min="15367" max="15367" width="5.42578125" customWidth="1"/>
    <col min="15368" max="15368" width="5.5703125" customWidth="1"/>
    <col min="15369" max="15369" width="6.28515625" customWidth="1"/>
    <col min="15370" max="15370" width="5.5703125" customWidth="1"/>
    <col min="15371" max="15371" width="5.7109375" customWidth="1"/>
    <col min="15372" max="15373" width="6.140625" customWidth="1"/>
    <col min="15374" max="15374" width="5.5703125" customWidth="1"/>
    <col min="15375" max="15376" width="7.140625" customWidth="1"/>
    <col min="15377" max="15378" width="7.28515625" customWidth="1"/>
    <col min="15379" max="15379" width="7.42578125" customWidth="1"/>
    <col min="15380" max="15380" width="10.42578125" customWidth="1"/>
    <col min="15382" max="15382" width="7.7109375" customWidth="1"/>
    <col min="15383" max="15383" width="5.42578125" customWidth="1"/>
    <col min="15384" max="15384" width="5.5703125" customWidth="1"/>
    <col min="15385" max="15385" width="13.28515625" customWidth="1"/>
    <col min="15617" max="15617" width="5.140625" customWidth="1"/>
    <col min="15618" max="15618" width="7.7109375" customWidth="1"/>
    <col min="15619" max="15619" width="13.85546875" customWidth="1"/>
    <col min="15620" max="15620" width="12" customWidth="1"/>
    <col min="15621" max="15621" width="5.140625" customWidth="1"/>
    <col min="15622" max="15622" width="5.28515625" customWidth="1"/>
    <col min="15623" max="15623" width="5.42578125" customWidth="1"/>
    <col min="15624" max="15624" width="5.5703125" customWidth="1"/>
    <col min="15625" max="15625" width="6.28515625" customWidth="1"/>
    <col min="15626" max="15626" width="5.5703125" customWidth="1"/>
    <col min="15627" max="15627" width="5.7109375" customWidth="1"/>
    <col min="15628" max="15629" width="6.140625" customWidth="1"/>
    <col min="15630" max="15630" width="5.5703125" customWidth="1"/>
    <col min="15631" max="15632" width="7.140625" customWidth="1"/>
    <col min="15633" max="15634" width="7.28515625" customWidth="1"/>
    <col min="15635" max="15635" width="7.42578125" customWidth="1"/>
    <col min="15636" max="15636" width="10.42578125" customWidth="1"/>
    <col min="15638" max="15638" width="7.7109375" customWidth="1"/>
    <col min="15639" max="15639" width="5.42578125" customWidth="1"/>
    <col min="15640" max="15640" width="5.5703125" customWidth="1"/>
    <col min="15641" max="15641" width="13.28515625" customWidth="1"/>
    <col min="15873" max="15873" width="5.140625" customWidth="1"/>
    <col min="15874" max="15874" width="7.7109375" customWidth="1"/>
    <col min="15875" max="15875" width="13.85546875" customWidth="1"/>
    <col min="15876" max="15876" width="12" customWidth="1"/>
    <col min="15877" max="15877" width="5.140625" customWidth="1"/>
    <col min="15878" max="15878" width="5.28515625" customWidth="1"/>
    <col min="15879" max="15879" width="5.42578125" customWidth="1"/>
    <col min="15880" max="15880" width="5.5703125" customWidth="1"/>
    <col min="15881" max="15881" width="6.28515625" customWidth="1"/>
    <col min="15882" max="15882" width="5.5703125" customWidth="1"/>
    <col min="15883" max="15883" width="5.7109375" customWidth="1"/>
    <col min="15884" max="15885" width="6.140625" customWidth="1"/>
    <col min="15886" max="15886" width="5.5703125" customWidth="1"/>
    <col min="15887" max="15888" width="7.140625" customWidth="1"/>
    <col min="15889" max="15890" width="7.28515625" customWidth="1"/>
    <col min="15891" max="15891" width="7.42578125" customWidth="1"/>
    <col min="15892" max="15892" width="10.42578125" customWidth="1"/>
    <col min="15894" max="15894" width="7.7109375" customWidth="1"/>
    <col min="15895" max="15895" width="5.42578125" customWidth="1"/>
    <col min="15896" max="15896" width="5.5703125" customWidth="1"/>
    <col min="15897" max="15897" width="13.28515625" customWidth="1"/>
    <col min="16129" max="16129" width="5.140625" customWidth="1"/>
    <col min="16130" max="16130" width="7.7109375" customWidth="1"/>
    <col min="16131" max="16131" width="13.85546875" customWidth="1"/>
    <col min="16132" max="16132" width="12" customWidth="1"/>
    <col min="16133" max="16133" width="5.140625" customWidth="1"/>
    <col min="16134" max="16134" width="5.28515625" customWidth="1"/>
    <col min="16135" max="16135" width="5.42578125" customWidth="1"/>
    <col min="16136" max="16136" width="5.5703125" customWidth="1"/>
    <col min="16137" max="16137" width="6.28515625" customWidth="1"/>
    <col min="16138" max="16138" width="5.5703125" customWidth="1"/>
    <col min="16139" max="16139" width="5.7109375" customWidth="1"/>
    <col min="16140" max="16141" width="6.140625" customWidth="1"/>
    <col min="16142" max="16142" width="5.5703125" customWidth="1"/>
    <col min="16143" max="16144" width="7.140625" customWidth="1"/>
    <col min="16145" max="16146" width="7.28515625" customWidth="1"/>
    <col min="16147" max="16147" width="7.42578125" customWidth="1"/>
    <col min="16148" max="16148" width="10.42578125" customWidth="1"/>
    <col min="16150" max="16150" width="7.7109375" customWidth="1"/>
    <col min="16151" max="16151" width="5.42578125" customWidth="1"/>
    <col min="16152" max="16152" width="5.5703125" customWidth="1"/>
    <col min="16153" max="16153" width="13.28515625" customWidth="1"/>
  </cols>
  <sheetData>
    <row r="1" spans="1:25" ht="20.25" customHeight="1">
      <c r="A1" s="275" t="s">
        <v>122</v>
      </c>
      <c r="B1" s="276"/>
      <c r="C1" s="276"/>
      <c r="D1" s="281" t="s">
        <v>135</v>
      </c>
      <c r="E1" s="282"/>
      <c r="F1" s="282"/>
      <c r="G1" s="282"/>
      <c r="H1" s="282"/>
      <c r="I1" s="282"/>
      <c r="J1" s="282"/>
      <c r="K1" s="282"/>
      <c r="L1" s="282"/>
      <c r="M1" s="282"/>
      <c r="N1" s="282"/>
      <c r="O1" s="282"/>
      <c r="P1" s="282"/>
      <c r="Q1" s="282"/>
      <c r="R1" s="282"/>
      <c r="S1" s="282"/>
      <c r="T1" s="307"/>
      <c r="U1" s="307"/>
      <c r="V1" s="307"/>
      <c r="W1" s="307"/>
      <c r="X1" s="307"/>
      <c r="Y1" s="308"/>
    </row>
    <row r="2" spans="1:25" ht="30" customHeight="1">
      <c r="A2" s="277"/>
      <c r="B2" s="278"/>
      <c r="C2" s="278"/>
      <c r="D2" s="283"/>
      <c r="E2" s="283"/>
      <c r="F2" s="283"/>
      <c r="G2" s="283"/>
      <c r="H2" s="283"/>
      <c r="I2" s="283"/>
      <c r="J2" s="283"/>
      <c r="K2" s="283"/>
      <c r="L2" s="283"/>
      <c r="M2" s="283"/>
      <c r="N2" s="283"/>
      <c r="O2" s="283"/>
      <c r="P2" s="283"/>
      <c r="Q2" s="283"/>
      <c r="R2" s="283"/>
      <c r="S2" s="283"/>
      <c r="T2" s="309"/>
      <c r="U2" s="309"/>
      <c r="V2" s="309"/>
      <c r="W2" s="309"/>
      <c r="X2" s="309"/>
      <c r="Y2" s="310"/>
    </row>
    <row r="3" spans="1:25" ht="32.25" customHeight="1">
      <c r="A3" s="277"/>
      <c r="B3" s="278"/>
      <c r="C3" s="278"/>
      <c r="D3" s="283"/>
      <c r="E3" s="283"/>
      <c r="F3" s="283"/>
      <c r="G3" s="283"/>
      <c r="H3" s="283"/>
      <c r="I3" s="283"/>
      <c r="J3" s="283"/>
      <c r="K3" s="283"/>
      <c r="L3" s="283"/>
      <c r="M3" s="283"/>
      <c r="N3" s="283"/>
      <c r="O3" s="283"/>
      <c r="P3" s="283"/>
      <c r="Q3" s="283"/>
      <c r="R3" s="283"/>
      <c r="S3" s="283"/>
      <c r="T3" s="309"/>
      <c r="U3" s="309"/>
      <c r="V3" s="309"/>
      <c r="W3" s="309"/>
      <c r="X3" s="309"/>
      <c r="Y3" s="310"/>
    </row>
    <row r="4" spans="1:25" ht="29.25" customHeight="1">
      <c r="A4" s="277"/>
      <c r="B4" s="278"/>
      <c r="C4" s="278"/>
      <c r="D4" s="283"/>
      <c r="E4" s="283"/>
      <c r="F4" s="283"/>
      <c r="G4" s="283"/>
      <c r="H4" s="283"/>
      <c r="I4" s="283"/>
      <c r="J4" s="283"/>
      <c r="K4" s="283"/>
      <c r="L4" s="283"/>
      <c r="M4" s="283"/>
      <c r="N4" s="283"/>
      <c r="O4" s="283"/>
      <c r="P4" s="283"/>
      <c r="Q4" s="283"/>
      <c r="R4" s="283"/>
      <c r="S4" s="283"/>
      <c r="T4" s="309"/>
      <c r="U4" s="309"/>
      <c r="V4" s="309"/>
      <c r="W4" s="309"/>
      <c r="X4" s="309"/>
      <c r="Y4" s="310"/>
    </row>
    <row r="5" spans="1:25" ht="18.75" customHeight="1">
      <c r="A5" s="277"/>
      <c r="B5" s="278"/>
      <c r="C5" s="278"/>
      <c r="D5" s="283"/>
      <c r="E5" s="283"/>
      <c r="F5" s="283"/>
      <c r="G5" s="283"/>
      <c r="H5" s="283"/>
      <c r="I5" s="283"/>
      <c r="J5" s="283"/>
      <c r="K5" s="283"/>
      <c r="L5" s="283"/>
      <c r="M5" s="283"/>
      <c r="N5" s="283"/>
      <c r="O5" s="283"/>
      <c r="P5" s="283"/>
      <c r="Q5" s="283"/>
      <c r="R5" s="283"/>
      <c r="S5" s="283"/>
      <c r="T5" s="309"/>
      <c r="U5" s="309"/>
      <c r="V5" s="309"/>
      <c r="W5" s="309"/>
      <c r="X5" s="309"/>
      <c r="Y5" s="310"/>
    </row>
    <row r="6" spans="1:25" ht="19.5" customHeight="1">
      <c r="A6" s="279"/>
      <c r="B6" s="280"/>
      <c r="C6" s="280"/>
      <c r="D6" s="311" t="str">
        <f>Cover!K5</f>
        <v>HAZARD SOURCE LIST</v>
      </c>
      <c r="E6" s="311"/>
      <c r="F6" s="311"/>
      <c r="G6" s="311"/>
      <c r="H6" s="311"/>
      <c r="I6" s="311"/>
      <c r="J6" s="311"/>
      <c r="K6" s="311"/>
      <c r="L6" s="311"/>
      <c r="M6" s="311"/>
      <c r="N6" s="311"/>
      <c r="O6" s="311"/>
      <c r="P6" s="311"/>
      <c r="Q6" s="311"/>
      <c r="R6" s="311"/>
      <c r="S6" s="311"/>
      <c r="T6" s="309"/>
      <c r="U6" s="309"/>
      <c r="V6" s="309"/>
      <c r="W6" s="309"/>
      <c r="X6" s="309"/>
      <c r="Y6" s="310"/>
    </row>
    <row r="7" spans="1:25" ht="22.5" customHeight="1">
      <c r="A7" s="340" t="s">
        <v>12</v>
      </c>
      <c r="B7" s="341"/>
      <c r="C7" s="342"/>
      <c r="D7" s="312" t="s">
        <v>13</v>
      </c>
      <c r="E7" s="291"/>
      <c r="F7" s="291" t="s">
        <v>14</v>
      </c>
      <c r="G7" s="291"/>
      <c r="H7" s="291" t="s">
        <v>15</v>
      </c>
      <c r="I7" s="291"/>
      <c r="J7" s="291" t="s">
        <v>16</v>
      </c>
      <c r="K7" s="291"/>
      <c r="L7" s="291" t="s">
        <v>17</v>
      </c>
      <c r="M7" s="291"/>
      <c r="N7" s="291" t="s">
        <v>18</v>
      </c>
      <c r="O7" s="291"/>
      <c r="P7" s="320" t="s">
        <v>19</v>
      </c>
      <c r="Q7" s="291"/>
      <c r="R7" s="291" t="s">
        <v>20</v>
      </c>
      <c r="S7" s="291"/>
      <c r="T7" s="313" t="s">
        <v>255</v>
      </c>
      <c r="U7" s="313"/>
      <c r="V7" s="313"/>
      <c r="W7" s="313"/>
      <c r="X7" s="313"/>
      <c r="Y7" s="314"/>
    </row>
    <row r="8" spans="1:25" ht="28.5" customHeight="1" thickBot="1">
      <c r="A8" s="343" t="s">
        <v>121</v>
      </c>
      <c r="B8" s="344"/>
      <c r="C8" s="345"/>
      <c r="D8" s="317" t="s">
        <v>37</v>
      </c>
      <c r="E8" s="318"/>
      <c r="F8" s="318" t="s">
        <v>133</v>
      </c>
      <c r="G8" s="318"/>
      <c r="H8" s="319" t="s">
        <v>38</v>
      </c>
      <c r="I8" s="319"/>
      <c r="J8" s="318" t="s">
        <v>134</v>
      </c>
      <c r="K8" s="318"/>
      <c r="L8" s="319" t="s">
        <v>78</v>
      </c>
      <c r="M8" s="319"/>
      <c r="N8" s="319" t="s">
        <v>41</v>
      </c>
      <c r="O8" s="319"/>
      <c r="P8" s="318" t="s">
        <v>42</v>
      </c>
      <c r="Q8" s="318"/>
      <c r="R8" s="319" t="s">
        <v>10</v>
      </c>
      <c r="S8" s="319"/>
      <c r="T8" s="315"/>
      <c r="U8" s="315"/>
      <c r="V8" s="315"/>
      <c r="W8" s="315"/>
      <c r="X8" s="315"/>
      <c r="Y8" s="316"/>
    </row>
    <row r="9" spans="1:25" ht="39" customHeight="1">
      <c r="A9" s="365" t="s">
        <v>44</v>
      </c>
      <c r="B9" s="284" t="s">
        <v>45</v>
      </c>
      <c r="C9" s="368" t="s">
        <v>46</v>
      </c>
      <c r="D9" s="286" t="s">
        <v>112</v>
      </c>
      <c r="E9" s="288" t="s">
        <v>47</v>
      </c>
      <c r="F9" s="289"/>
      <c r="G9" s="289"/>
      <c r="H9" s="289"/>
      <c r="I9" s="289"/>
      <c r="J9" s="289"/>
      <c r="K9" s="289"/>
      <c r="L9" s="289"/>
      <c r="M9" s="290"/>
      <c r="N9" s="286" t="s">
        <v>48</v>
      </c>
      <c r="O9" s="292" t="s">
        <v>276</v>
      </c>
      <c r="P9" s="288" t="s">
        <v>49</v>
      </c>
      <c r="Q9" s="290"/>
      <c r="R9" s="301" t="s">
        <v>50</v>
      </c>
      <c r="S9" s="302"/>
      <c r="T9" s="360" t="s">
        <v>51</v>
      </c>
      <c r="U9" s="361"/>
      <c r="V9" s="331" t="s">
        <v>52</v>
      </c>
      <c r="W9" s="44" t="s">
        <v>53</v>
      </c>
      <c r="X9" s="44" t="s">
        <v>54</v>
      </c>
      <c r="Y9" s="362" t="s">
        <v>55</v>
      </c>
    </row>
    <row r="10" spans="1:25" ht="43.5" customHeight="1">
      <c r="A10" s="366"/>
      <c r="B10" s="287"/>
      <c r="C10" s="369"/>
      <c r="D10" s="287"/>
      <c r="E10" s="295" t="s">
        <v>56</v>
      </c>
      <c r="F10" s="296"/>
      <c r="G10" s="297"/>
      <c r="H10" s="295" t="s">
        <v>57</v>
      </c>
      <c r="I10" s="296"/>
      <c r="J10" s="297"/>
      <c r="K10" s="298" t="s">
        <v>58</v>
      </c>
      <c r="L10" s="299"/>
      <c r="M10" s="300"/>
      <c r="N10" s="287"/>
      <c r="O10" s="293"/>
      <c r="P10" s="284" t="s">
        <v>59</v>
      </c>
      <c r="Q10" s="284" t="s">
        <v>43</v>
      </c>
      <c r="R10" s="303"/>
      <c r="S10" s="304"/>
      <c r="T10" s="333" t="s">
        <v>139</v>
      </c>
      <c r="U10" s="323" t="s">
        <v>60</v>
      </c>
      <c r="V10" s="332"/>
      <c r="W10" s="325" t="s">
        <v>61</v>
      </c>
      <c r="X10" s="326"/>
      <c r="Y10" s="363"/>
    </row>
    <row r="11" spans="1:25" ht="50.25" customHeight="1" thickBot="1">
      <c r="A11" s="367"/>
      <c r="B11" s="285"/>
      <c r="C11" s="370"/>
      <c r="D11" s="285"/>
      <c r="E11" s="45" t="s">
        <v>62</v>
      </c>
      <c r="F11" s="45" t="s">
        <v>63</v>
      </c>
      <c r="G11" s="45" t="s">
        <v>64</v>
      </c>
      <c r="H11" s="45" t="s">
        <v>65</v>
      </c>
      <c r="I11" s="45" t="s">
        <v>66</v>
      </c>
      <c r="J11" s="45" t="s">
        <v>64</v>
      </c>
      <c r="K11" s="45" t="s">
        <v>67</v>
      </c>
      <c r="L11" s="45" t="s">
        <v>68</v>
      </c>
      <c r="M11" s="45" t="s">
        <v>69</v>
      </c>
      <c r="N11" s="285"/>
      <c r="O11" s="294"/>
      <c r="P11" s="285"/>
      <c r="Q11" s="285"/>
      <c r="R11" s="305"/>
      <c r="S11" s="306"/>
      <c r="T11" s="334"/>
      <c r="U11" s="324"/>
      <c r="V11" s="324"/>
      <c r="W11" s="327"/>
      <c r="X11" s="328"/>
      <c r="Y11" s="364"/>
    </row>
    <row r="12" spans="1:25" s="113" customFormat="1" ht="29.25" hidden="1" customHeight="1">
      <c r="A12" s="46">
        <v>1</v>
      </c>
      <c r="B12" s="108" t="s">
        <v>160</v>
      </c>
      <c r="C12" s="114" t="s">
        <v>161</v>
      </c>
      <c r="D12" s="110" t="s">
        <v>140</v>
      </c>
      <c r="E12" s="47"/>
      <c r="F12" s="47"/>
      <c r="G12" s="47" t="s">
        <v>64</v>
      </c>
      <c r="H12" s="47" t="s">
        <v>65</v>
      </c>
      <c r="I12" s="47"/>
      <c r="J12" s="47"/>
      <c r="K12" s="47" t="s">
        <v>67</v>
      </c>
      <c r="L12" s="48"/>
      <c r="M12" s="47"/>
      <c r="N12" s="110" t="s">
        <v>141</v>
      </c>
      <c r="O12" s="115" t="s">
        <v>142</v>
      </c>
      <c r="P12" s="112">
        <v>36</v>
      </c>
      <c r="Q12" s="112">
        <v>4.9000000000000004</v>
      </c>
      <c r="R12" s="380" t="s">
        <v>156</v>
      </c>
      <c r="S12" s="381"/>
      <c r="T12" s="110" t="s">
        <v>107</v>
      </c>
      <c r="U12" s="110">
        <v>2</v>
      </c>
      <c r="V12" s="110" t="s">
        <v>70</v>
      </c>
      <c r="W12" s="112"/>
      <c r="X12" s="47"/>
      <c r="Y12" s="110" t="s">
        <v>143</v>
      </c>
    </row>
    <row r="13" spans="1:25" s="113" customFormat="1" ht="35.25" hidden="1" customHeight="1">
      <c r="A13" s="46">
        <v>2</v>
      </c>
      <c r="B13" s="108" t="s">
        <v>162</v>
      </c>
      <c r="C13" s="114" t="s">
        <v>163</v>
      </c>
      <c r="D13" s="110" t="s">
        <v>140</v>
      </c>
      <c r="E13" s="47"/>
      <c r="F13" s="47"/>
      <c r="G13" s="47" t="s">
        <v>64</v>
      </c>
      <c r="H13" s="47" t="s">
        <v>65</v>
      </c>
      <c r="I13" s="47"/>
      <c r="J13" s="47"/>
      <c r="K13" s="47" t="s">
        <v>67</v>
      </c>
      <c r="L13" s="49"/>
      <c r="M13" s="47"/>
      <c r="N13" s="110" t="s">
        <v>141</v>
      </c>
      <c r="O13" s="115" t="s">
        <v>142</v>
      </c>
      <c r="P13" s="112">
        <v>60</v>
      </c>
      <c r="Q13" s="112">
        <v>18.100000000000001</v>
      </c>
      <c r="R13" s="329" t="s">
        <v>156</v>
      </c>
      <c r="S13" s="330"/>
      <c r="T13" s="110" t="s">
        <v>107</v>
      </c>
      <c r="U13" s="110">
        <v>2</v>
      </c>
      <c r="V13" s="110" t="s">
        <v>70</v>
      </c>
      <c r="W13" s="116"/>
      <c r="X13" s="116"/>
      <c r="Y13" s="110" t="s">
        <v>143</v>
      </c>
    </row>
    <row r="14" spans="1:25" s="113" customFormat="1" ht="31.5" hidden="1" customHeight="1">
      <c r="A14" s="46">
        <v>3</v>
      </c>
      <c r="B14" s="108" t="s">
        <v>164</v>
      </c>
      <c r="C14" s="114" t="s">
        <v>165</v>
      </c>
      <c r="D14" s="110" t="s">
        <v>140</v>
      </c>
      <c r="E14" s="47"/>
      <c r="F14" s="47"/>
      <c r="G14" s="47" t="s">
        <v>64</v>
      </c>
      <c r="H14" s="47" t="s">
        <v>65</v>
      </c>
      <c r="I14" s="47"/>
      <c r="J14" s="47"/>
      <c r="K14" s="47" t="s">
        <v>67</v>
      </c>
      <c r="L14" s="117"/>
      <c r="M14" s="47"/>
      <c r="N14" s="110" t="s">
        <v>141</v>
      </c>
      <c r="O14" s="115" t="s">
        <v>142</v>
      </c>
      <c r="P14" s="112">
        <v>60</v>
      </c>
      <c r="Q14" s="112">
        <v>53.9</v>
      </c>
      <c r="R14" s="329" t="s">
        <v>156</v>
      </c>
      <c r="S14" s="330"/>
      <c r="T14" s="110" t="s">
        <v>107</v>
      </c>
      <c r="U14" s="110">
        <v>2</v>
      </c>
      <c r="V14" s="110" t="s">
        <v>70</v>
      </c>
      <c r="W14" s="112"/>
      <c r="X14" s="47"/>
      <c r="Y14" s="110" t="s">
        <v>143</v>
      </c>
    </row>
    <row r="15" spans="1:25" s="113" customFormat="1" ht="14.25" hidden="1">
      <c r="A15" s="46">
        <v>4</v>
      </c>
      <c r="B15" s="108" t="s">
        <v>166</v>
      </c>
      <c r="C15" s="109" t="s">
        <v>167</v>
      </c>
      <c r="D15" s="110" t="s">
        <v>140</v>
      </c>
      <c r="E15" s="47"/>
      <c r="F15" s="47"/>
      <c r="G15" s="47" t="s">
        <v>64</v>
      </c>
      <c r="H15" s="47" t="s">
        <v>65</v>
      </c>
      <c r="I15" s="47"/>
      <c r="J15" s="47" t="s">
        <v>64</v>
      </c>
      <c r="K15" s="47" t="s">
        <v>67</v>
      </c>
      <c r="L15" s="117"/>
      <c r="M15" s="47"/>
      <c r="N15" s="110" t="s">
        <v>141</v>
      </c>
      <c r="O15" s="115" t="s">
        <v>142</v>
      </c>
      <c r="P15" s="118" t="s">
        <v>223</v>
      </c>
      <c r="Q15" s="112">
        <v>5.3</v>
      </c>
      <c r="R15" s="329" t="s">
        <v>243</v>
      </c>
      <c r="S15" s="330"/>
      <c r="T15" s="110" t="s">
        <v>107</v>
      </c>
      <c r="U15" s="110">
        <v>2</v>
      </c>
      <c r="V15" s="110" t="s">
        <v>70</v>
      </c>
      <c r="W15" s="112"/>
      <c r="X15" s="47"/>
      <c r="Y15" s="110" t="s">
        <v>143</v>
      </c>
    </row>
    <row r="16" spans="1:25" s="113" customFormat="1" ht="14.25" hidden="1">
      <c r="A16" s="46">
        <v>5</v>
      </c>
      <c r="B16" s="108" t="s">
        <v>168</v>
      </c>
      <c r="C16" s="109" t="s">
        <v>169</v>
      </c>
      <c r="D16" s="119" t="s">
        <v>140</v>
      </c>
      <c r="E16" s="47"/>
      <c r="F16" s="47"/>
      <c r="G16" s="47" t="s">
        <v>64</v>
      </c>
      <c r="H16" s="47" t="s">
        <v>65</v>
      </c>
      <c r="I16" s="47"/>
      <c r="J16" s="47"/>
      <c r="K16" s="47" t="s">
        <v>67</v>
      </c>
      <c r="L16" s="48"/>
      <c r="M16" s="47"/>
      <c r="N16" s="110" t="s">
        <v>141</v>
      </c>
      <c r="O16" s="115" t="s">
        <v>142</v>
      </c>
      <c r="P16" s="118" t="s">
        <v>223</v>
      </c>
      <c r="Q16" s="112">
        <v>5.0999999999999996</v>
      </c>
      <c r="R16" s="329" t="s">
        <v>156</v>
      </c>
      <c r="S16" s="330"/>
      <c r="T16" s="110" t="s">
        <v>107</v>
      </c>
      <c r="U16" s="110">
        <v>2</v>
      </c>
      <c r="V16" s="110" t="s">
        <v>70</v>
      </c>
      <c r="W16" s="112"/>
      <c r="X16" s="47"/>
      <c r="Y16" s="110" t="s">
        <v>143</v>
      </c>
    </row>
    <row r="17" spans="1:25" s="113" customFormat="1" ht="14.25" hidden="1">
      <c r="A17" s="46">
        <v>6</v>
      </c>
      <c r="B17" s="108" t="s">
        <v>170</v>
      </c>
      <c r="C17" s="109" t="s">
        <v>148</v>
      </c>
      <c r="D17" s="119" t="s">
        <v>140</v>
      </c>
      <c r="E17" s="47"/>
      <c r="F17" s="47"/>
      <c r="G17" s="47" t="s">
        <v>64</v>
      </c>
      <c r="H17" s="47" t="s">
        <v>65</v>
      </c>
      <c r="I17" s="47"/>
      <c r="J17" s="47"/>
      <c r="K17" s="47" t="s">
        <v>67</v>
      </c>
      <c r="L17" s="49"/>
      <c r="M17" s="47"/>
      <c r="N17" s="110" t="s">
        <v>141</v>
      </c>
      <c r="O17" s="115" t="s">
        <v>142</v>
      </c>
      <c r="P17" s="118" t="s">
        <v>223</v>
      </c>
      <c r="Q17" s="112">
        <v>0.5</v>
      </c>
      <c r="R17" s="329" t="s">
        <v>244</v>
      </c>
      <c r="S17" s="330"/>
      <c r="T17" s="110" t="s">
        <v>89</v>
      </c>
      <c r="U17" s="110">
        <v>2</v>
      </c>
      <c r="V17" s="110" t="s">
        <v>70</v>
      </c>
      <c r="W17" s="116"/>
      <c r="X17" s="116"/>
      <c r="Y17" s="110" t="s">
        <v>143</v>
      </c>
    </row>
    <row r="18" spans="1:25" s="113" customFormat="1" ht="24.75" hidden="1" customHeight="1">
      <c r="A18" s="46">
        <v>7</v>
      </c>
      <c r="B18" s="108" t="s">
        <v>171</v>
      </c>
      <c r="C18" s="109" t="s">
        <v>172</v>
      </c>
      <c r="D18" s="74" t="s">
        <v>241</v>
      </c>
      <c r="E18" s="47"/>
      <c r="F18" s="47"/>
      <c r="G18" s="47" t="s">
        <v>64</v>
      </c>
      <c r="H18" s="47" t="s">
        <v>65</v>
      </c>
      <c r="I18" s="47"/>
      <c r="J18" s="47"/>
      <c r="K18" s="47" t="s">
        <v>67</v>
      </c>
      <c r="L18" s="117"/>
      <c r="M18" s="47"/>
      <c r="N18" s="110" t="s">
        <v>141</v>
      </c>
      <c r="O18" s="111" t="s">
        <v>227</v>
      </c>
      <c r="P18" s="112" t="s">
        <v>225</v>
      </c>
      <c r="Q18" s="112">
        <v>0.1</v>
      </c>
      <c r="R18" s="329" t="s">
        <v>245</v>
      </c>
      <c r="S18" s="330"/>
      <c r="T18" s="110" t="s">
        <v>89</v>
      </c>
      <c r="U18" s="110" t="s">
        <v>147</v>
      </c>
      <c r="V18" s="74" t="s">
        <v>247</v>
      </c>
      <c r="W18" s="112"/>
      <c r="X18" s="47"/>
      <c r="Y18" s="110" t="s">
        <v>143</v>
      </c>
    </row>
    <row r="19" spans="1:25" s="113" customFormat="1" ht="14.25" hidden="1">
      <c r="A19" s="46">
        <v>8</v>
      </c>
      <c r="B19" s="108" t="s">
        <v>173</v>
      </c>
      <c r="C19" s="109" t="s">
        <v>174</v>
      </c>
      <c r="D19" s="110" t="s">
        <v>140</v>
      </c>
      <c r="E19" s="47"/>
      <c r="F19" s="47"/>
      <c r="G19" s="47" t="s">
        <v>64</v>
      </c>
      <c r="H19" s="47" t="s">
        <v>65</v>
      </c>
      <c r="I19" s="47"/>
      <c r="J19" s="47" t="s">
        <v>64</v>
      </c>
      <c r="K19" s="47" t="s">
        <v>67</v>
      </c>
      <c r="L19" s="117"/>
      <c r="M19" s="47"/>
      <c r="N19" s="110" t="s">
        <v>141</v>
      </c>
      <c r="O19" s="115" t="s">
        <v>142</v>
      </c>
      <c r="P19" s="112" t="s">
        <v>225</v>
      </c>
      <c r="Q19" s="118" t="s">
        <v>224</v>
      </c>
      <c r="R19" s="329" t="s">
        <v>156</v>
      </c>
      <c r="S19" s="330"/>
      <c r="T19" s="110" t="s">
        <v>107</v>
      </c>
      <c r="U19" s="110" t="s">
        <v>147</v>
      </c>
      <c r="V19" s="110" t="s">
        <v>70</v>
      </c>
      <c r="W19" s="112"/>
      <c r="X19" s="47"/>
      <c r="Y19" s="110" t="s">
        <v>143</v>
      </c>
    </row>
    <row r="20" spans="1:25" s="113" customFormat="1" ht="14.25" hidden="1">
      <c r="A20" s="46">
        <v>9</v>
      </c>
      <c r="B20" s="108" t="s">
        <v>175</v>
      </c>
      <c r="C20" s="109" t="s">
        <v>176</v>
      </c>
      <c r="D20" s="110" t="s">
        <v>140</v>
      </c>
      <c r="E20" s="47"/>
      <c r="F20" s="47"/>
      <c r="G20" s="47" t="s">
        <v>64</v>
      </c>
      <c r="H20" s="47" t="s">
        <v>65</v>
      </c>
      <c r="I20" s="47"/>
      <c r="J20" s="47"/>
      <c r="K20" s="47" t="s">
        <v>67</v>
      </c>
      <c r="L20" s="48"/>
      <c r="M20" s="47"/>
      <c r="N20" s="110" t="s">
        <v>141</v>
      </c>
      <c r="O20" s="115" t="s">
        <v>142</v>
      </c>
      <c r="P20" s="112" t="s">
        <v>225</v>
      </c>
      <c r="Q20" s="118" t="s">
        <v>224</v>
      </c>
      <c r="R20" s="329" t="s">
        <v>246</v>
      </c>
      <c r="S20" s="330"/>
      <c r="T20" s="110" t="s">
        <v>107</v>
      </c>
      <c r="U20" s="110">
        <v>2</v>
      </c>
      <c r="V20" s="110" t="s">
        <v>70</v>
      </c>
      <c r="W20" s="112"/>
      <c r="X20" s="47"/>
      <c r="Y20" s="110" t="s">
        <v>143</v>
      </c>
    </row>
    <row r="21" spans="1:25" s="113" customFormat="1" ht="14.25" hidden="1">
      <c r="A21" s="46">
        <v>10</v>
      </c>
      <c r="B21" s="108" t="s">
        <v>177</v>
      </c>
      <c r="C21" s="109" t="s">
        <v>178</v>
      </c>
      <c r="D21" s="110" t="s">
        <v>140</v>
      </c>
      <c r="E21" s="47"/>
      <c r="F21" s="47"/>
      <c r="G21" s="47" t="s">
        <v>64</v>
      </c>
      <c r="H21" s="47" t="s">
        <v>65</v>
      </c>
      <c r="I21" s="47"/>
      <c r="J21" s="47"/>
      <c r="K21" s="47" t="s">
        <v>67</v>
      </c>
      <c r="L21" s="49"/>
      <c r="M21" s="47"/>
      <c r="N21" s="110" t="s">
        <v>141</v>
      </c>
      <c r="O21" s="115" t="s">
        <v>142</v>
      </c>
      <c r="P21" s="118" t="s">
        <v>223</v>
      </c>
      <c r="Q21" s="112">
        <v>4.9000000000000004</v>
      </c>
      <c r="R21" s="329" t="s">
        <v>156</v>
      </c>
      <c r="S21" s="330"/>
      <c r="T21" s="110" t="s">
        <v>107</v>
      </c>
      <c r="U21" s="110">
        <v>2</v>
      </c>
      <c r="V21" s="110" t="s">
        <v>70</v>
      </c>
      <c r="W21" s="116"/>
      <c r="X21" s="116"/>
      <c r="Y21" s="110" t="s">
        <v>143</v>
      </c>
    </row>
    <row r="22" spans="1:25" s="113" customFormat="1" ht="25.5" hidden="1" customHeight="1">
      <c r="A22" s="46">
        <v>11</v>
      </c>
      <c r="B22" s="108" t="s">
        <v>179</v>
      </c>
      <c r="C22" s="109" t="s">
        <v>180</v>
      </c>
      <c r="D22" s="74" t="s">
        <v>248</v>
      </c>
      <c r="E22" s="47"/>
      <c r="F22" s="47"/>
      <c r="G22" s="47" t="s">
        <v>64</v>
      </c>
      <c r="H22" s="47" t="s">
        <v>65</v>
      </c>
      <c r="I22" s="47"/>
      <c r="J22" s="47"/>
      <c r="K22" s="47" t="s">
        <v>67</v>
      </c>
      <c r="L22" s="117"/>
      <c r="M22" s="47"/>
      <c r="N22" s="110" t="s">
        <v>141</v>
      </c>
      <c r="O22" s="115" t="s">
        <v>227</v>
      </c>
      <c r="P22" s="112" t="s">
        <v>225</v>
      </c>
      <c r="Q22" s="112" t="s">
        <v>226</v>
      </c>
      <c r="R22" s="329" t="s">
        <v>156</v>
      </c>
      <c r="S22" s="330"/>
      <c r="T22" s="74" t="s">
        <v>232</v>
      </c>
      <c r="U22" s="110">
        <v>2</v>
      </c>
      <c r="V22" s="110" t="s">
        <v>70</v>
      </c>
      <c r="W22" s="112"/>
      <c r="X22" s="47"/>
      <c r="Y22" s="74" t="s">
        <v>146</v>
      </c>
    </row>
    <row r="23" spans="1:25" s="113" customFormat="1" ht="25.5" hidden="1" customHeight="1">
      <c r="A23" s="46">
        <v>12</v>
      </c>
      <c r="B23" s="108" t="s">
        <v>181</v>
      </c>
      <c r="C23" s="109" t="s">
        <v>151</v>
      </c>
      <c r="D23" s="110" t="s">
        <v>140</v>
      </c>
      <c r="E23" s="47"/>
      <c r="F23" s="47"/>
      <c r="G23" s="47" t="s">
        <v>64</v>
      </c>
      <c r="H23" s="47" t="s">
        <v>65</v>
      </c>
      <c r="I23" s="47"/>
      <c r="J23" s="47" t="s">
        <v>64</v>
      </c>
      <c r="K23" s="47" t="s">
        <v>67</v>
      </c>
      <c r="L23" s="117"/>
      <c r="M23" s="47"/>
      <c r="N23" s="110" t="s">
        <v>141</v>
      </c>
      <c r="O23" s="115" t="s">
        <v>142</v>
      </c>
      <c r="P23" s="118" t="s">
        <v>223</v>
      </c>
      <c r="Q23" s="112">
        <v>0.5</v>
      </c>
      <c r="R23" s="329" t="s">
        <v>242</v>
      </c>
      <c r="S23" s="330"/>
      <c r="T23" s="74" t="s">
        <v>89</v>
      </c>
      <c r="U23" s="110">
        <v>2</v>
      </c>
      <c r="V23" s="110" t="s">
        <v>70</v>
      </c>
      <c r="W23" s="112"/>
      <c r="X23" s="47"/>
      <c r="Y23" s="74" t="s">
        <v>152</v>
      </c>
    </row>
    <row r="24" spans="1:25" s="113" customFormat="1" ht="22.5" hidden="1" customHeight="1">
      <c r="A24" s="46">
        <v>13</v>
      </c>
      <c r="B24" s="108" t="s">
        <v>182</v>
      </c>
      <c r="C24" s="109" t="s">
        <v>183</v>
      </c>
      <c r="D24" s="110" t="s">
        <v>150</v>
      </c>
      <c r="E24" s="47"/>
      <c r="F24" s="47"/>
      <c r="G24" s="47" t="s">
        <v>64</v>
      </c>
      <c r="H24" s="47" t="s">
        <v>65</v>
      </c>
      <c r="I24" s="47"/>
      <c r="J24" s="47"/>
      <c r="K24" s="47" t="s">
        <v>67</v>
      </c>
      <c r="L24" s="48"/>
      <c r="M24" s="47"/>
      <c r="N24" s="110" t="s">
        <v>141</v>
      </c>
      <c r="O24" s="111" t="s">
        <v>227</v>
      </c>
      <c r="P24" s="112" t="s">
        <v>225</v>
      </c>
      <c r="Q24" s="112">
        <v>0.1</v>
      </c>
      <c r="R24" s="329" t="s">
        <v>156</v>
      </c>
      <c r="S24" s="330"/>
      <c r="T24" s="74" t="s">
        <v>89</v>
      </c>
      <c r="U24" s="110">
        <v>2</v>
      </c>
      <c r="V24" s="74" t="s">
        <v>247</v>
      </c>
      <c r="W24" s="112"/>
      <c r="X24" s="47"/>
      <c r="Y24" s="74" t="s">
        <v>152</v>
      </c>
    </row>
    <row r="25" spans="1:25" s="113" customFormat="1" ht="14.25" hidden="1">
      <c r="A25" s="46">
        <v>14</v>
      </c>
      <c r="B25" s="108" t="s">
        <v>211</v>
      </c>
      <c r="C25" s="109" t="s">
        <v>213</v>
      </c>
      <c r="D25" s="110" t="s">
        <v>140</v>
      </c>
      <c r="E25" s="47"/>
      <c r="F25" s="47"/>
      <c r="G25" s="47" t="s">
        <v>64</v>
      </c>
      <c r="H25" s="47" t="s">
        <v>66</v>
      </c>
      <c r="I25" s="47"/>
      <c r="J25" s="47"/>
      <c r="K25" s="47" t="s">
        <v>67</v>
      </c>
      <c r="L25" s="49"/>
      <c r="M25" s="47"/>
      <c r="N25" s="110"/>
      <c r="O25" s="115" t="s">
        <v>142</v>
      </c>
      <c r="P25" s="112">
        <v>150</v>
      </c>
      <c r="Q25" s="112">
        <v>18.100000000000001</v>
      </c>
      <c r="R25" s="329" t="s">
        <v>156</v>
      </c>
      <c r="S25" s="330"/>
      <c r="T25" s="110" t="s">
        <v>107</v>
      </c>
      <c r="U25" s="110">
        <v>2</v>
      </c>
      <c r="V25" s="110" t="s">
        <v>70</v>
      </c>
      <c r="W25" s="118"/>
      <c r="X25" s="118"/>
      <c r="Y25" s="74" t="s">
        <v>149</v>
      </c>
    </row>
    <row r="26" spans="1:25" s="113" customFormat="1" ht="14.25" hidden="1">
      <c r="A26" s="46">
        <v>15</v>
      </c>
      <c r="B26" s="108" t="s">
        <v>212</v>
      </c>
      <c r="C26" s="109" t="s">
        <v>214</v>
      </c>
      <c r="D26" s="110" t="s">
        <v>140</v>
      </c>
      <c r="E26" s="47"/>
      <c r="F26" s="47"/>
      <c r="G26" s="47" t="s">
        <v>64</v>
      </c>
      <c r="H26" s="47" t="s">
        <v>66</v>
      </c>
      <c r="I26" s="47"/>
      <c r="J26" s="47"/>
      <c r="K26" s="47" t="s">
        <v>67</v>
      </c>
      <c r="L26" s="49"/>
      <c r="M26" s="47"/>
      <c r="N26" s="110"/>
      <c r="O26" s="115" t="s">
        <v>142</v>
      </c>
      <c r="P26" s="112">
        <v>150</v>
      </c>
      <c r="Q26" s="112">
        <v>53.5</v>
      </c>
      <c r="R26" s="329" t="s">
        <v>156</v>
      </c>
      <c r="S26" s="330"/>
      <c r="T26" s="110" t="s">
        <v>107</v>
      </c>
      <c r="U26" s="110">
        <v>2</v>
      </c>
      <c r="V26" s="110" t="s">
        <v>70</v>
      </c>
      <c r="W26" s="118"/>
      <c r="X26" s="118"/>
      <c r="Y26" s="74" t="s">
        <v>149</v>
      </c>
    </row>
    <row r="27" spans="1:25" s="113" customFormat="1" ht="14.25" hidden="1">
      <c r="A27" s="46">
        <v>16</v>
      </c>
      <c r="B27" s="108" t="s">
        <v>215</v>
      </c>
      <c r="C27" s="109" t="s">
        <v>216</v>
      </c>
      <c r="D27" s="110" t="s">
        <v>140</v>
      </c>
      <c r="E27" s="47"/>
      <c r="F27" s="47"/>
      <c r="G27" s="47" t="s">
        <v>64</v>
      </c>
      <c r="H27" s="47" t="s">
        <v>65</v>
      </c>
      <c r="I27" s="47"/>
      <c r="J27" s="47"/>
      <c r="K27" s="47" t="s">
        <v>67</v>
      </c>
      <c r="L27" s="49"/>
      <c r="M27" s="47"/>
      <c r="N27" s="110"/>
      <c r="O27" s="115" t="s">
        <v>142</v>
      </c>
      <c r="P27" s="112">
        <v>150</v>
      </c>
      <c r="Q27" s="112">
        <v>18.100000000000001</v>
      </c>
      <c r="R27" s="329" t="s">
        <v>156</v>
      </c>
      <c r="S27" s="330"/>
      <c r="T27" s="110" t="s">
        <v>107</v>
      </c>
      <c r="U27" s="110">
        <v>2</v>
      </c>
      <c r="V27" s="110" t="s">
        <v>70</v>
      </c>
      <c r="W27" s="118"/>
      <c r="X27" s="118"/>
      <c r="Y27" s="110" t="s">
        <v>143</v>
      </c>
    </row>
    <row r="28" spans="1:25" s="113" customFormat="1" ht="14.25" hidden="1">
      <c r="A28" s="46">
        <v>17</v>
      </c>
      <c r="B28" s="108" t="s">
        <v>215</v>
      </c>
      <c r="C28" s="109" t="s">
        <v>217</v>
      </c>
      <c r="D28" s="110" t="s">
        <v>140</v>
      </c>
      <c r="E28" s="47"/>
      <c r="F28" s="47"/>
      <c r="G28" s="47" t="s">
        <v>64</v>
      </c>
      <c r="H28" s="47" t="s">
        <v>65</v>
      </c>
      <c r="I28" s="47"/>
      <c r="J28" s="47"/>
      <c r="K28" s="47" t="s">
        <v>67</v>
      </c>
      <c r="L28" s="49"/>
      <c r="M28" s="47"/>
      <c r="N28" s="110"/>
      <c r="O28" s="115" t="s">
        <v>142</v>
      </c>
      <c r="P28" s="112">
        <v>150</v>
      </c>
      <c r="Q28" s="112">
        <v>53.5</v>
      </c>
      <c r="R28" s="329" t="s">
        <v>156</v>
      </c>
      <c r="S28" s="330"/>
      <c r="T28" s="110" t="s">
        <v>107</v>
      </c>
      <c r="U28" s="110">
        <v>2</v>
      </c>
      <c r="V28" s="110" t="s">
        <v>70</v>
      </c>
      <c r="W28" s="118"/>
      <c r="X28" s="118"/>
      <c r="Y28" s="110" t="s">
        <v>143</v>
      </c>
    </row>
    <row r="29" spans="1:25" s="113" customFormat="1" ht="21.4" customHeight="1">
      <c r="A29" s="46">
        <v>16</v>
      </c>
      <c r="B29" s="108" t="s">
        <v>184</v>
      </c>
      <c r="C29" s="114" t="s">
        <v>154</v>
      </c>
      <c r="D29" s="110" t="s">
        <v>140</v>
      </c>
      <c r="E29" s="47"/>
      <c r="F29" s="47"/>
      <c r="G29" s="47" t="s">
        <v>64</v>
      </c>
      <c r="H29" s="47" t="s">
        <v>65</v>
      </c>
      <c r="I29" s="47"/>
      <c r="J29" s="47"/>
      <c r="K29" s="47" t="s">
        <v>67</v>
      </c>
      <c r="L29" s="48"/>
      <c r="M29" s="47"/>
      <c r="N29" s="110" t="s">
        <v>141</v>
      </c>
      <c r="O29" s="433" t="s">
        <v>266</v>
      </c>
      <c r="P29" s="112" t="s">
        <v>225</v>
      </c>
      <c r="Q29" s="112">
        <v>31</v>
      </c>
      <c r="R29" s="378" t="s">
        <v>284</v>
      </c>
      <c r="S29" s="379"/>
      <c r="T29" s="434" t="s">
        <v>89</v>
      </c>
      <c r="U29" s="110">
        <v>2</v>
      </c>
      <c r="V29" s="110" t="s">
        <v>70</v>
      </c>
      <c r="W29" s="112"/>
      <c r="X29" s="47"/>
      <c r="Y29" s="133" t="s">
        <v>234</v>
      </c>
    </row>
    <row r="30" spans="1:25" s="113" customFormat="1" ht="21.4" customHeight="1">
      <c r="A30" s="46">
        <v>17</v>
      </c>
      <c r="B30" s="108" t="s">
        <v>185</v>
      </c>
      <c r="C30" s="114" t="s">
        <v>192</v>
      </c>
      <c r="D30" s="110" t="s">
        <v>150</v>
      </c>
      <c r="E30" s="47"/>
      <c r="F30" s="47"/>
      <c r="G30" s="47" t="s">
        <v>64</v>
      </c>
      <c r="H30" s="47" t="s">
        <v>65</v>
      </c>
      <c r="I30" s="47"/>
      <c r="J30" s="47"/>
      <c r="K30" s="47" t="s">
        <v>67</v>
      </c>
      <c r="L30" s="48"/>
      <c r="M30" s="47"/>
      <c r="N30" s="110" t="s">
        <v>141</v>
      </c>
      <c r="O30" s="433" t="s">
        <v>266</v>
      </c>
      <c r="P30" s="112" t="s">
        <v>225</v>
      </c>
      <c r="Q30" s="112">
        <v>3</v>
      </c>
      <c r="R30" s="322" t="s">
        <v>159</v>
      </c>
      <c r="S30" s="322"/>
      <c r="T30" s="434" t="s">
        <v>89</v>
      </c>
      <c r="U30" s="110" t="s">
        <v>227</v>
      </c>
      <c r="V30" s="110" t="s">
        <v>70</v>
      </c>
      <c r="W30" s="112"/>
      <c r="X30" s="47"/>
      <c r="Y30" s="133" t="s">
        <v>234</v>
      </c>
    </row>
    <row r="31" spans="1:25" s="113" customFormat="1" ht="21.4" customHeight="1">
      <c r="A31" s="46">
        <v>18</v>
      </c>
      <c r="B31" s="108" t="s">
        <v>186</v>
      </c>
      <c r="C31" s="114" t="s">
        <v>193</v>
      </c>
      <c r="D31" s="110" t="s">
        <v>150</v>
      </c>
      <c r="E31" s="47"/>
      <c r="F31" s="47"/>
      <c r="G31" s="47" t="s">
        <v>64</v>
      </c>
      <c r="H31" s="47" t="s">
        <v>65</v>
      </c>
      <c r="I31" s="47"/>
      <c r="J31" s="47"/>
      <c r="K31" s="47" t="s">
        <v>67</v>
      </c>
      <c r="L31" s="48"/>
      <c r="M31" s="47"/>
      <c r="N31" s="110" t="s">
        <v>141</v>
      </c>
      <c r="O31" s="433" t="s">
        <v>266</v>
      </c>
      <c r="P31" s="112" t="s">
        <v>225</v>
      </c>
      <c r="Q31" s="112">
        <v>2</v>
      </c>
      <c r="R31" s="322" t="s">
        <v>159</v>
      </c>
      <c r="S31" s="322"/>
      <c r="T31" s="434" t="s">
        <v>89</v>
      </c>
      <c r="U31" s="110" t="s">
        <v>227</v>
      </c>
      <c r="V31" s="110" t="s">
        <v>70</v>
      </c>
      <c r="W31" s="112"/>
      <c r="X31" s="47"/>
      <c r="Y31" s="133" t="s">
        <v>234</v>
      </c>
    </row>
    <row r="32" spans="1:25" s="113" customFormat="1" ht="21.4" customHeight="1">
      <c r="A32" s="46">
        <v>19</v>
      </c>
      <c r="B32" s="108" t="s">
        <v>187</v>
      </c>
      <c r="C32" s="114" t="s">
        <v>194</v>
      </c>
      <c r="D32" s="110" t="s">
        <v>241</v>
      </c>
      <c r="E32" s="47"/>
      <c r="F32" s="47"/>
      <c r="G32" s="47" t="s">
        <v>64</v>
      </c>
      <c r="H32" s="47"/>
      <c r="I32" s="47"/>
      <c r="J32" s="47" t="s">
        <v>64</v>
      </c>
      <c r="K32" s="47" t="s">
        <v>67</v>
      </c>
      <c r="L32" s="48"/>
      <c r="M32" s="47"/>
      <c r="N32" s="110" t="s">
        <v>141</v>
      </c>
      <c r="O32" s="433" t="s">
        <v>266</v>
      </c>
      <c r="P32" s="112" t="s">
        <v>225</v>
      </c>
      <c r="Q32" s="112">
        <v>2</v>
      </c>
      <c r="R32" s="322" t="s">
        <v>156</v>
      </c>
      <c r="S32" s="322"/>
      <c r="T32" s="434" t="s">
        <v>89</v>
      </c>
      <c r="U32" s="110" t="s">
        <v>147</v>
      </c>
      <c r="V32" s="110" t="s">
        <v>70</v>
      </c>
      <c r="W32" s="112"/>
      <c r="X32" s="47"/>
      <c r="Y32" s="133" t="s">
        <v>234</v>
      </c>
    </row>
    <row r="33" spans="1:25" s="113" customFormat="1" ht="21.4" customHeight="1">
      <c r="A33" s="46">
        <v>20</v>
      </c>
      <c r="B33" s="108" t="s">
        <v>188</v>
      </c>
      <c r="C33" s="114" t="s">
        <v>195</v>
      </c>
      <c r="D33" s="110" t="s">
        <v>140</v>
      </c>
      <c r="E33" s="47"/>
      <c r="F33" s="47"/>
      <c r="G33" s="47" t="s">
        <v>64</v>
      </c>
      <c r="H33" s="47"/>
      <c r="I33" s="47"/>
      <c r="J33" s="47" t="s">
        <v>64</v>
      </c>
      <c r="K33" s="47" t="s">
        <v>67</v>
      </c>
      <c r="L33" s="48"/>
      <c r="M33" s="47"/>
      <c r="N33" s="110" t="s">
        <v>141</v>
      </c>
      <c r="O33" s="433" t="s">
        <v>266</v>
      </c>
      <c r="P33" s="112" t="s">
        <v>225</v>
      </c>
      <c r="Q33" s="112">
        <v>2.5</v>
      </c>
      <c r="R33" s="322" t="s">
        <v>156</v>
      </c>
      <c r="S33" s="322"/>
      <c r="T33" s="434" t="s">
        <v>89</v>
      </c>
      <c r="U33" s="110" t="s">
        <v>147</v>
      </c>
      <c r="V33" s="110" t="s">
        <v>70</v>
      </c>
      <c r="W33" s="112"/>
      <c r="X33" s="47"/>
      <c r="Y33" s="133" t="s">
        <v>234</v>
      </c>
    </row>
    <row r="34" spans="1:25" s="113" customFormat="1" ht="21.4" customHeight="1">
      <c r="A34" s="46">
        <v>21</v>
      </c>
      <c r="B34" s="108" t="s">
        <v>189</v>
      </c>
      <c r="C34" s="114" t="s">
        <v>196</v>
      </c>
      <c r="D34" s="110" t="s">
        <v>140</v>
      </c>
      <c r="E34" s="47"/>
      <c r="F34" s="47"/>
      <c r="G34" s="47" t="s">
        <v>64</v>
      </c>
      <c r="H34" s="47"/>
      <c r="I34" s="47"/>
      <c r="J34" s="47" t="s">
        <v>64</v>
      </c>
      <c r="K34" s="47" t="s">
        <v>67</v>
      </c>
      <c r="L34" s="48"/>
      <c r="M34" s="47"/>
      <c r="N34" s="110" t="s">
        <v>141</v>
      </c>
      <c r="O34" s="433" t="s">
        <v>266</v>
      </c>
      <c r="P34" s="112" t="s">
        <v>225</v>
      </c>
      <c r="Q34" s="112">
        <v>2.5</v>
      </c>
      <c r="R34" s="322" t="s">
        <v>250</v>
      </c>
      <c r="S34" s="322"/>
      <c r="T34" s="434" t="s">
        <v>89</v>
      </c>
      <c r="U34" s="110" t="s">
        <v>147</v>
      </c>
      <c r="V34" s="110" t="s">
        <v>70</v>
      </c>
      <c r="W34" s="112"/>
      <c r="X34" s="47"/>
      <c r="Y34" s="133" t="s">
        <v>234</v>
      </c>
    </row>
    <row r="35" spans="1:25" s="113" customFormat="1" ht="21.4" customHeight="1">
      <c r="A35" s="46">
        <v>22</v>
      </c>
      <c r="B35" s="108" t="s">
        <v>190</v>
      </c>
      <c r="C35" s="114" t="s">
        <v>197</v>
      </c>
      <c r="D35" s="110" t="s">
        <v>222</v>
      </c>
      <c r="E35" s="47"/>
      <c r="F35" s="47"/>
      <c r="G35" s="47" t="s">
        <v>64</v>
      </c>
      <c r="H35" s="47"/>
      <c r="I35" s="47"/>
      <c r="J35" s="47" t="s">
        <v>64</v>
      </c>
      <c r="K35" s="47" t="s">
        <v>67</v>
      </c>
      <c r="L35" s="48"/>
      <c r="M35" s="47"/>
      <c r="N35" s="110" t="s">
        <v>141</v>
      </c>
      <c r="O35" s="433" t="s">
        <v>266</v>
      </c>
      <c r="P35" s="112" t="s">
        <v>225</v>
      </c>
      <c r="Q35" s="112">
        <v>2</v>
      </c>
      <c r="R35" s="322" t="s">
        <v>157</v>
      </c>
      <c r="S35" s="322"/>
      <c r="T35" s="434" t="s">
        <v>89</v>
      </c>
      <c r="U35" s="110" t="s">
        <v>147</v>
      </c>
      <c r="V35" s="110" t="s">
        <v>70</v>
      </c>
      <c r="W35" s="112"/>
      <c r="X35" s="47"/>
      <c r="Y35" s="133" t="s">
        <v>234</v>
      </c>
    </row>
    <row r="36" spans="1:25" s="113" customFormat="1" ht="21.4" customHeight="1">
      <c r="A36" s="46">
        <v>23</v>
      </c>
      <c r="B36" s="108" t="s">
        <v>191</v>
      </c>
      <c r="C36" s="114" t="s">
        <v>198</v>
      </c>
      <c r="D36" s="110" t="s">
        <v>144</v>
      </c>
      <c r="E36" s="47"/>
      <c r="F36" s="47"/>
      <c r="G36" s="47" t="s">
        <v>64</v>
      </c>
      <c r="H36" s="47" t="s">
        <v>65</v>
      </c>
      <c r="I36" s="47"/>
      <c r="J36" s="47"/>
      <c r="K36" s="47" t="s">
        <v>67</v>
      </c>
      <c r="L36" s="48"/>
      <c r="M36" s="47"/>
      <c r="N36" s="110" t="s">
        <v>141</v>
      </c>
      <c r="O36" s="433" t="s">
        <v>266</v>
      </c>
      <c r="P36" s="112" t="s">
        <v>225</v>
      </c>
      <c r="Q36" s="112">
        <v>2</v>
      </c>
      <c r="R36" s="322" t="s">
        <v>144</v>
      </c>
      <c r="S36" s="322"/>
      <c r="T36" s="434" t="s">
        <v>89</v>
      </c>
      <c r="U36" s="74" t="s">
        <v>227</v>
      </c>
      <c r="V36" s="110" t="s">
        <v>70</v>
      </c>
      <c r="W36" s="112"/>
      <c r="X36" s="47"/>
      <c r="Y36" s="133" t="s">
        <v>234</v>
      </c>
    </row>
    <row r="37" spans="1:25" s="113" customFormat="1" ht="21.4" customHeight="1">
      <c r="A37" s="46">
        <v>24</v>
      </c>
      <c r="B37" s="108" t="s">
        <v>199</v>
      </c>
      <c r="C37" s="114" t="s">
        <v>202</v>
      </c>
      <c r="D37" s="110" t="s">
        <v>140</v>
      </c>
      <c r="E37" s="47"/>
      <c r="F37" s="47"/>
      <c r="G37" s="47" t="s">
        <v>64</v>
      </c>
      <c r="H37" s="47" t="s">
        <v>65</v>
      </c>
      <c r="I37" s="47"/>
      <c r="J37" s="47"/>
      <c r="K37" s="47" t="s">
        <v>67</v>
      </c>
      <c r="L37" s="48"/>
      <c r="M37" s="47"/>
      <c r="N37" s="110" t="s">
        <v>141</v>
      </c>
      <c r="O37" s="433" t="s">
        <v>274</v>
      </c>
      <c r="P37" s="112">
        <v>60</v>
      </c>
      <c r="Q37" s="112">
        <v>53.5</v>
      </c>
      <c r="R37" s="322" t="s">
        <v>249</v>
      </c>
      <c r="S37" s="322"/>
      <c r="T37" s="434" t="s">
        <v>89</v>
      </c>
      <c r="U37" s="110">
        <v>2</v>
      </c>
      <c r="V37" s="110" t="s">
        <v>70</v>
      </c>
      <c r="W37" s="112"/>
      <c r="X37" s="47"/>
      <c r="Y37" s="133" t="s">
        <v>143</v>
      </c>
    </row>
    <row r="38" spans="1:25" s="113" customFormat="1" ht="21.4" customHeight="1">
      <c r="A38" s="46">
        <v>25</v>
      </c>
      <c r="B38" s="108" t="s">
        <v>262</v>
      </c>
      <c r="C38" s="114" t="s">
        <v>208</v>
      </c>
      <c r="D38" s="110" t="s">
        <v>144</v>
      </c>
      <c r="E38" s="47"/>
      <c r="F38" s="47"/>
      <c r="G38" s="47" t="s">
        <v>64</v>
      </c>
      <c r="H38" s="47" t="s">
        <v>65</v>
      </c>
      <c r="I38" s="47"/>
      <c r="J38" s="47"/>
      <c r="K38" s="47" t="s">
        <v>67</v>
      </c>
      <c r="L38" s="48"/>
      <c r="M38" s="47"/>
      <c r="N38" s="110" t="s">
        <v>141</v>
      </c>
      <c r="O38" s="433" t="s">
        <v>266</v>
      </c>
      <c r="P38" s="112" t="s">
        <v>225</v>
      </c>
      <c r="Q38" s="112" t="s">
        <v>226</v>
      </c>
      <c r="R38" s="322" t="s">
        <v>144</v>
      </c>
      <c r="S38" s="322"/>
      <c r="T38" s="434" t="s">
        <v>232</v>
      </c>
      <c r="U38" s="110">
        <v>2</v>
      </c>
      <c r="V38" s="110" t="s">
        <v>70</v>
      </c>
      <c r="W38" s="112"/>
      <c r="X38" s="47"/>
      <c r="Y38" s="133" t="s">
        <v>237</v>
      </c>
    </row>
    <row r="39" spans="1:25" s="113" customFormat="1" ht="21.4" customHeight="1">
      <c r="A39" s="46">
        <v>26</v>
      </c>
      <c r="B39" s="108" t="s">
        <v>206</v>
      </c>
      <c r="C39" s="114" t="s">
        <v>209</v>
      </c>
      <c r="D39" s="110" t="s">
        <v>144</v>
      </c>
      <c r="E39" s="47"/>
      <c r="F39" s="47"/>
      <c r="G39" s="47" t="s">
        <v>64</v>
      </c>
      <c r="H39" s="47" t="s">
        <v>65</v>
      </c>
      <c r="I39" s="47"/>
      <c r="J39" s="47"/>
      <c r="K39" s="47" t="s">
        <v>67</v>
      </c>
      <c r="L39" s="48"/>
      <c r="M39" s="47"/>
      <c r="N39" s="110" t="s">
        <v>141</v>
      </c>
      <c r="O39" s="433" t="s">
        <v>266</v>
      </c>
      <c r="P39" s="112" t="s">
        <v>225</v>
      </c>
      <c r="Q39" s="112" t="s">
        <v>226</v>
      </c>
      <c r="R39" s="322" t="s">
        <v>288</v>
      </c>
      <c r="S39" s="322"/>
      <c r="T39" s="434" t="s">
        <v>89</v>
      </c>
      <c r="U39" s="110">
        <v>2</v>
      </c>
      <c r="V39" s="110" t="s">
        <v>70</v>
      </c>
      <c r="W39" s="112"/>
      <c r="X39" s="47"/>
      <c r="Y39" s="133" t="s">
        <v>237</v>
      </c>
    </row>
    <row r="40" spans="1:25" s="113" customFormat="1" ht="21.4" customHeight="1">
      <c r="A40" s="46">
        <v>27</v>
      </c>
      <c r="B40" s="108" t="s">
        <v>200</v>
      </c>
      <c r="C40" s="114" t="s">
        <v>203</v>
      </c>
      <c r="D40" s="110" t="s">
        <v>140</v>
      </c>
      <c r="E40" s="47"/>
      <c r="F40" s="47"/>
      <c r="G40" s="47" t="s">
        <v>64</v>
      </c>
      <c r="H40" s="47" t="s">
        <v>65</v>
      </c>
      <c r="I40" s="47"/>
      <c r="J40" s="47"/>
      <c r="K40" s="47" t="s">
        <v>67</v>
      </c>
      <c r="L40" s="48"/>
      <c r="M40" s="47"/>
      <c r="N40" s="110" t="s">
        <v>141</v>
      </c>
      <c r="O40" s="115" t="s">
        <v>274</v>
      </c>
      <c r="P40" s="112" t="s">
        <v>225</v>
      </c>
      <c r="Q40" s="112">
        <v>0.5</v>
      </c>
      <c r="R40" s="322" t="s">
        <v>156</v>
      </c>
      <c r="S40" s="322"/>
      <c r="T40" s="434" t="s">
        <v>232</v>
      </c>
      <c r="U40" s="74" t="s">
        <v>232</v>
      </c>
      <c r="V40" s="74" t="s">
        <v>232</v>
      </c>
      <c r="W40" s="112"/>
      <c r="X40" s="47"/>
      <c r="Y40" s="133" t="s">
        <v>235</v>
      </c>
    </row>
    <row r="41" spans="1:25" s="113" customFormat="1" ht="27.75" customHeight="1">
      <c r="A41" s="46">
        <v>28</v>
      </c>
      <c r="B41" s="108" t="s">
        <v>201</v>
      </c>
      <c r="C41" s="114" t="s">
        <v>204</v>
      </c>
      <c r="D41" s="110" t="s">
        <v>140</v>
      </c>
      <c r="E41" s="47"/>
      <c r="F41" s="47"/>
      <c r="G41" s="47" t="s">
        <v>64</v>
      </c>
      <c r="H41" s="47" t="s">
        <v>65</v>
      </c>
      <c r="I41" s="47"/>
      <c r="J41" s="47"/>
      <c r="K41" s="47" t="s">
        <v>67</v>
      </c>
      <c r="L41" s="48"/>
      <c r="M41" s="47"/>
      <c r="N41" s="110" t="s">
        <v>141</v>
      </c>
      <c r="O41" s="115" t="s">
        <v>274</v>
      </c>
      <c r="P41" s="112" t="s">
        <v>225</v>
      </c>
      <c r="Q41" s="112">
        <v>4.9000000000000004</v>
      </c>
      <c r="R41" s="322" t="s">
        <v>156</v>
      </c>
      <c r="S41" s="322"/>
      <c r="T41" s="434" t="s">
        <v>89</v>
      </c>
      <c r="U41" s="110">
        <v>2</v>
      </c>
      <c r="V41" s="110" t="s">
        <v>70</v>
      </c>
      <c r="W41" s="112"/>
      <c r="X41" s="47"/>
      <c r="Y41" s="133" t="s">
        <v>237</v>
      </c>
    </row>
    <row r="42" spans="1:25" s="113" customFormat="1" ht="27.75" customHeight="1">
      <c r="A42" s="46">
        <v>29</v>
      </c>
      <c r="B42" s="108" t="s">
        <v>218</v>
      </c>
      <c r="C42" s="114" t="s">
        <v>220</v>
      </c>
      <c r="D42" s="110" t="s">
        <v>140</v>
      </c>
      <c r="E42" s="47"/>
      <c r="F42" s="47"/>
      <c r="G42" s="47" t="s">
        <v>64</v>
      </c>
      <c r="H42" s="47" t="s">
        <v>65</v>
      </c>
      <c r="I42" s="47"/>
      <c r="J42" s="47" t="s">
        <v>64</v>
      </c>
      <c r="K42" s="47" t="s">
        <v>67</v>
      </c>
      <c r="L42" s="48"/>
      <c r="M42" s="47"/>
      <c r="N42" s="110" t="s">
        <v>141</v>
      </c>
      <c r="O42" s="115" t="s">
        <v>274</v>
      </c>
      <c r="P42" s="112" t="s">
        <v>225</v>
      </c>
      <c r="Q42" s="112" t="s">
        <v>226</v>
      </c>
      <c r="R42" s="322" t="s">
        <v>156</v>
      </c>
      <c r="S42" s="322"/>
      <c r="T42" s="434" t="s">
        <v>89</v>
      </c>
      <c r="U42" s="110" t="s">
        <v>147</v>
      </c>
      <c r="V42" s="110" t="s">
        <v>70</v>
      </c>
      <c r="W42" s="112"/>
      <c r="X42" s="47"/>
      <c r="Y42" s="436" t="s">
        <v>293</v>
      </c>
    </row>
    <row r="43" spans="1:25" s="113" customFormat="1" ht="21.4" customHeight="1">
      <c r="A43" s="46">
        <v>30</v>
      </c>
      <c r="B43" s="108" t="s">
        <v>219</v>
      </c>
      <c r="C43" s="114" t="s">
        <v>221</v>
      </c>
      <c r="D43" s="110" t="s">
        <v>155</v>
      </c>
      <c r="E43" s="47"/>
      <c r="F43" s="47"/>
      <c r="G43" s="47" t="s">
        <v>64</v>
      </c>
      <c r="H43" s="47" t="s">
        <v>65</v>
      </c>
      <c r="I43" s="47"/>
      <c r="J43" s="47" t="s">
        <v>64</v>
      </c>
      <c r="K43" s="47" t="s">
        <v>67</v>
      </c>
      <c r="L43" s="48"/>
      <c r="M43" s="47"/>
      <c r="N43" s="110" t="s">
        <v>141</v>
      </c>
      <c r="O43" s="115" t="s">
        <v>274</v>
      </c>
      <c r="P43" s="112" t="s">
        <v>225</v>
      </c>
      <c r="Q43" s="112" t="s">
        <v>226</v>
      </c>
      <c r="R43" s="322" t="s">
        <v>156</v>
      </c>
      <c r="S43" s="322"/>
      <c r="T43" s="434" t="s">
        <v>89</v>
      </c>
      <c r="U43" s="110" t="s">
        <v>147</v>
      </c>
      <c r="V43" s="110" t="s">
        <v>70</v>
      </c>
      <c r="W43" s="112"/>
      <c r="X43" s="47"/>
      <c r="Y43" s="436" t="s">
        <v>293</v>
      </c>
    </row>
    <row r="44" spans="1:25" s="113" customFormat="1" ht="21.4" customHeight="1">
      <c r="A44" s="46">
        <v>31</v>
      </c>
      <c r="B44" s="435" t="s">
        <v>290</v>
      </c>
      <c r="C44" s="114" t="s">
        <v>230</v>
      </c>
      <c r="D44" s="110" t="s">
        <v>155</v>
      </c>
      <c r="E44" s="47"/>
      <c r="F44" s="47"/>
      <c r="G44" s="47" t="s">
        <v>64</v>
      </c>
      <c r="H44" s="47" t="s">
        <v>65</v>
      </c>
      <c r="I44" s="47"/>
      <c r="J44" s="47"/>
      <c r="K44" s="47" t="s">
        <v>67</v>
      </c>
      <c r="L44" s="48"/>
      <c r="M44" s="47"/>
      <c r="N44" s="110" t="s">
        <v>141</v>
      </c>
      <c r="O44" s="115" t="s">
        <v>274</v>
      </c>
      <c r="P44" s="112" t="s">
        <v>225</v>
      </c>
      <c r="Q44" s="112" t="s">
        <v>226</v>
      </c>
      <c r="R44" s="322" t="s">
        <v>156</v>
      </c>
      <c r="S44" s="322"/>
      <c r="T44" s="434" t="s">
        <v>89</v>
      </c>
      <c r="U44" s="110">
        <v>2</v>
      </c>
      <c r="V44" s="110" t="s">
        <v>70</v>
      </c>
      <c r="W44" s="112"/>
      <c r="X44" s="47"/>
      <c r="Y44" s="432" t="s">
        <v>233</v>
      </c>
    </row>
    <row r="45" spans="1:25" s="113" customFormat="1" ht="21.4" customHeight="1">
      <c r="A45" s="46">
        <v>32</v>
      </c>
      <c r="B45" s="108" t="s">
        <v>229</v>
      </c>
      <c r="C45" s="114" t="s">
        <v>231</v>
      </c>
      <c r="D45" s="110" t="s">
        <v>155</v>
      </c>
      <c r="E45" s="47"/>
      <c r="F45" s="47"/>
      <c r="G45" s="47" t="s">
        <v>64</v>
      </c>
      <c r="H45" s="47" t="s">
        <v>65</v>
      </c>
      <c r="I45" s="47"/>
      <c r="J45" s="47"/>
      <c r="K45" s="47" t="s">
        <v>67</v>
      </c>
      <c r="L45" s="48"/>
      <c r="M45" s="47"/>
      <c r="N45" s="110" t="s">
        <v>141</v>
      </c>
      <c r="O45" s="115" t="s">
        <v>274</v>
      </c>
      <c r="P45" s="112" t="s">
        <v>225</v>
      </c>
      <c r="Q45" s="112" t="s">
        <v>226</v>
      </c>
      <c r="R45" s="322" t="s">
        <v>156</v>
      </c>
      <c r="S45" s="322"/>
      <c r="T45" s="434" t="s">
        <v>89</v>
      </c>
      <c r="U45" s="110">
        <v>2</v>
      </c>
      <c r="V45" s="110" t="s">
        <v>70</v>
      </c>
      <c r="W45" s="112"/>
      <c r="X45" s="47"/>
      <c r="Y45" s="432" t="s">
        <v>233</v>
      </c>
    </row>
    <row r="46" spans="1:25" s="113" customFormat="1" ht="24.4" customHeight="1">
      <c r="A46" s="46">
        <v>33</v>
      </c>
      <c r="B46" s="108" t="s">
        <v>240</v>
      </c>
      <c r="C46" s="114" t="s">
        <v>265</v>
      </c>
      <c r="D46" s="110" t="s">
        <v>286</v>
      </c>
      <c r="E46" s="47"/>
      <c r="F46" s="47"/>
      <c r="G46" s="47" t="s">
        <v>64</v>
      </c>
      <c r="H46" s="47"/>
      <c r="I46" s="47" t="s">
        <v>66</v>
      </c>
      <c r="J46" s="47"/>
      <c r="K46" s="47"/>
      <c r="L46" s="48"/>
      <c r="M46" s="47" t="s">
        <v>69</v>
      </c>
      <c r="N46" s="110">
        <v>500</v>
      </c>
      <c r="O46" s="115" t="s">
        <v>274</v>
      </c>
      <c r="P46" s="112">
        <v>25</v>
      </c>
      <c r="Q46" s="112" t="s">
        <v>226</v>
      </c>
      <c r="R46" s="322" t="s">
        <v>267</v>
      </c>
      <c r="S46" s="322"/>
      <c r="T46" s="434" t="s">
        <v>285</v>
      </c>
      <c r="U46" s="110" t="s">
        <v>147</v>
      </c>
      <c r="V46" s="74" t="s">
        <v>70</v>
      </c>
      <c r="W46" s="112"/>
      <c r="X46" s="47"/>
      <c r="Y46" s="68" t="s">
        <v>268</v>
      </c>
    </row>
    <row r="47" spans="1:25" s="113" customFormat="1" ht="43.5" customHeight="1">
      <c r="A47" s="46">
        <v>34</v>
      </c>
      <c r="B47" s="107" t="s">
        <v>240</v>
      </c>
      <c r="C47" s="107" t="s">
        <v>239</v>
      </c>
      <c r="D47" s="74" t="s">
        <v>155</v>
      </c>
      <c r="E47" s="47"/>
      <c r="F47" s="47"/>
      <c r="G47" s="47" t="s">
        <v>64</v>
      </c>
      <c r="H47" s="47" t="s">
        <v>65</v>
      </c>
      <c r="I47" s="47"/>
      <c r="J47" s="47"/>
      <c r="K47" s="47" t="s">
        <v>67</v>
      </c>
      <c r="L47" s="117"/>
      <c r="M47" s="47"/>
      <c r="N47" s="110" t="s">
        <v>141</v>
      </c>
      <c r="O47" s="115" t="s">
        <v>274</v>
      </c>
      <c r="P47" s="112" t="s">
        <v>225</v>
      </c>
      <c r="Q47" s="112" t="s">
        <v>226</v>
      </c>
      <c r="R47" s="322" t="s">
        <v>287</v>
      </c>
      <c r="S47" s="322"/>
      <c r="T47" s="434" t="s">
        <v>89</v>
      </c>
      <c r="U47" s="110">
        <v>2</v>
      </c>
      <c r="V47" s="110" t="s">
        <v>70</v>
      </c>
      <c r="W47" s="112"/>
      <c r="X47" s="47"/>
      <c r="Y47" s="437" t="s">
        <v>238</v>
      </c>
    </row>
    <row r="48" spans="1:25" ht="12.75" customHeight="1">
      <c r="A48" s="346" t="s">
        <v>123</v>
      </c>
      <c r="B48" s="347"/>
      <c r="C48" s="347"/>
      <c r="D48" s="347"/>
      <c r="E48" s="347"/>
      <c r="F48" s="347"/>
      <c r="G48" s="347"/>
      <c r="H48" s="347"/>
      <c r="I48" s="347"/>
      <c r="J48" s="347"/>
      <c r="K48" s="347"/>
      <c r="L48" s="347"/>
      <c r="M48" s="347"/>
      <c r="N48" s="347"/>
      <c r="O48" s="347"/>
      <c r="P48" s="347"/>
      <c r="Q48" s="347"/>
      <c r="R48" s="347"/>
      <c r="S48" s="347"/>
      <c r="T48" s="347"/>
      <c r="U48" s="347"/>
      <c r="V48" s="347"/>
      <c r="W48" s="347"/>
      <c r="X48" s="347"/>
      <c r="Y48" s="348"/>
    </row>
    <row r="49" spans="1:25" ht="12.75" customHeight="1">
      <c r="A49" s="349"/>
      <c r="B49" s="350"/>
      <c r="C49" s="350"/>
      <c r="D49" s="350"/>
      <c r="E49" s="350"/>
      <c r="F49" s="350"/>
      <c r="G49" s="350"/>
      <c r="H49" s="350"/>
      <c r="I49" s="350"/>
      <c r="J49" s="350"/>
      <c r="K49" s="350"/>
      <c r="L49" s="350"/>
      <c r="M49" s="350"/>
      <c r="N49" s="350"/>
      <c r="O49" s="350"/>
      <c r="P49" s="350"/>
      <c r="Q49" s="350"/>
      <c r="R49" s="350"/>
      <c r="S49" s="350"/>
      <c r="T49" s="350"/>
      <c r="U49" s="350"/>
      <c r="V49" s="350"/>
      <c r="W49" s="350"/>
      <c r="X49" s="350"/>
      <c r="Y49" s="351"/>
    </row>
    <row r="50" spans="1:25" ht="12.75" customHeight="1">
      <c r="A50" s="349"/>
      <c r="B50" s="350"/>
      <c r="C50" s="350"/>
      <c r="D50" s="350"/>
      <c r="E50" s="350"/>
      <c r="F50" s="350"/>
      <c r="G50" s="350"/>
      <c r="H50" s="350"/>
      <c r="I50" s="350"/>
      <c r="J50" s="350"/>
      <c r="K50" s="350"/>
      <c r="L50" s="350"/>
      <c r="M50" s="350"/>
      <c r="N50" s="350"/>
      <c r="O50" s="350"/>
      <c r="P50" s="350"/>
      <c r="Q50" s="350"/>
      <c r="R50" s="350"/>
      <c r="S50" s="350"/>
      <c r="T50" s="350"/>
      <c r="U50" s="350"/>
      <c r="V50" s="350"/>
      <c r="W50" s="350"/>
      <c r="X50" s="350"/>
      <c r="Y50" s="351"/>
    </row>
    <row r="51" spans="1:25" ht="6" customHeight="1" thickBot="1">
      <c r="A51" s="352"/>
      <c r="B51" s="353"/>
      <c r="C51" s="353"/>
      <c r="D51" s="353"/>
      <c r="E51" s="353"/>
      <c r="F51" s="353"/>
      <c r="G51" s="353"/>
      <c r="H51" s="353"/>
      <c r="I51" s="353"/>
      <c r="J51" s="353"/>
      <c r="K51" s="353"/>
      <c r="L51" s="353"/>
      <c r="M51" s="353"/>
      <c r="N51" s="353"/>
      <c r="O51" s="353"/>
      <c r="P51" s="353"/>
      <c r="Q51" s="353"/>
      <c r="R51" s="353"/>
      <c r="S51" s="353"/>
      <c r="T51" s="353"/>
      <c r="U51" s="353"/>
      <c r="V51" s="353"/>
      <c r="W51" s="353"/>
      <c r="X51" s="353"/>
      <c r="Y51" s="354"/>
    </row>
    <row r="52" spans="1:25" ht="12.75" customHeight="1">
      <c r="A52" s="355" t="s">
        <v>71</v>
      </c>
      <c r="B52" s="356"/>
      <c r="C52" s="50"/>
      <c r="D52" s="50"/>
      <c r="E52" s="51"/>
      <c r="F52" s="51"/>
      <c r="G52" s="51"/>
      <c r="H52" s="52"/>
      <c r="I52" s="52"/>
      <c r="J52" s="51"/>
      <c r="K52" s="51"/>
      <c r="L52" s="50"/>
      <c r="M52" s="50"/>
      <c r="N52" s="53"/>
      <c r="O52" s="53"/>
      <c r="P52" s="54"/>
      <c r="Q52" s="54"/>
      <c r="R52" s="54"/>
      <c r="S52" s="54"/>
      <c r="T52" s="54"/>
      <c r="U52" s="54"/>
      <c r="Y52" s="43"/>
    </row>
    <row r="53" spans="1:25" ht="12.75" customHeight="1">
      <c r="A53" s="357" t="s">
        <v>277</v>
      </c>
      <c r="B53" s="358"/>
      <c r="C53" s="358"/>
      <c r="D53" s="50"/>
      <c r="E53" s="51"/>
      <c r="F53" s="51"/>
      <c r="G53" s="51"/>
      <c r="H53" s="52"/>
      <c r="I53" s="52"/>
      <c r="J53" s="51"/>
      <c r="K53" s="51"/>
      <c r="L53" s="50"/>
      <c r="M53" s="50"/>
      <c r="N53" s="124" t="s">
        <v>278</v>
      </c>
      <c r="O53" s="359" t="s">
        <v>72</v>
      </c>
      <c r="P53" s="359"/>
      <c r="Q53" s="359"/>
      <c r="R53" s="54"/>
      <c r="S53" s="54"/>
      <c r="T53" s="54"/>
      <c r="U53" s="54"/>
      <c r="Y53" s="43"/>
    </row>
    <row r="54" spans="1:25" ht="12.75" customHeight="1">
      <c r="A54" s="372" t="s">
        <v>73</v>
      </c>
      <c r="B54" s="371"/>
      <c r="C54" s="371"/>
      <c r="D54" s="371"/>
      <c r="E54" s="371"/>
      <c r="F54" s="371"/>
      <c r="G54" s="371"/>
      <c r="H54" s="371"/>
      <c r="I54" s="371"/>
      <c r="J54" s="371"/>
      <c r="K54" s="51"/>
      <c r="L54" s="50"/>
      <c r="M54" s="50"/>
      <c r="N54" s="53"/>
      <c r="O54" s="339" t="s">
        <v>272</v>
      </c>
      <c r="P54" s="339"/>
      <c r="Q54" s="339"/>
      <c r="R54" s="339"/>
      <c r="S54" s="339"/>
      <c r="T54" s="339"/>
      <c r="U54" s="339"/>
      <c r="V54" s="339"/>
      <c r="W54" s="339"/>
      <c r="X54" s="339"/>
      <c r="Y54" s="43"/>
    </row>
    <row r="55" spans="1:25" ht="12.75" customHeight="1">
      <c r="A55" s="337" t="s">
        <v>74</v>
      </c>
      <c r="B55" s="371"/>
      <c r="C55" s="371"/>
      <c r="D55" s="371"/>
      <c r="E55" s="371"/>
      <c r="F55" s="371"/>
      <c r="G55" s="371"/>
      <c r="H55" s="371"/>
      <c r="I55" s="371"/>
      <c r="J55" s="371"/>
      <c r="K55" s="51"/>
      <c r="L55" s="50"/>
      <c r="M55" s="50"/>
      <c r="N55" s="124" t="s">
        <v>279</v>
      </c>
      <c r="O55" s="359" t="s">
        <v>75</v>
      </c>
      <c r="P55" s="359"/>
      <c r="Q55" s="359"/>
      <c r="T55" s="55"/>
      <c r="U55" s="55"/>
      <c r="V55" s="55"/>
      <c r="W55" s="55"/>
      <c r="X55" s="55"/>
      <c r="Y55" s="56"/>
    </row>
    <row r="56" spans="1:25" ht="12.75" customHeight="1">
      <c r="A56" s="337" t="s">
        <v>76</v>
      </c>
      <c r="B56" s="338"/>
      <c r="C56" s="338"/>
      <c r="D56" s="338"/>
      <c r="E56" s="338"/>
      <c r="F56" s="338"/>
      <c r="G56" s="338"/>
      <c r="H56" s="338"/>
      <c r="I56" s="338"/>
      <c r="J56" s="338"/>
      <c r="K56" s="338"/>
      <c r="L56" s="338"/>
      <c r="M56" s="50"/>
      <c r="N56" s="53"/>
      <c r="O56" s="339" t="s">
        <v>77</v>
      </c>
      <c r="P56" s="339"/>
      <c r="Q56" s="339"/>
      <c r="R56" s="339"/>
      <c r="S56" s="339"/>
      <c r="T56" s="339"/>
      <c r="U56" s="339"/>
      <c r="V56" s="339"/>
      <c r="W56" s="339"/>
      <c r="X56" s="339"/>
      <c r="Y56" s="43"/>
    </row>
    <row r="57" spans="1:25" ht="12.75" customHeight="1">
      <c r="A57" s="125"/>
      <c r="B57" s="126"/>
      <c r="C57" s="126"/>
      <c r="D57" s="126"/>
      <c r="E57" s="126"/>
      <c r="F57" s="126"/>
      <c r="G57" s="126"/>
      <c r="H57" s="126"/>
      <c r="I57" s="126"/>
      <c r="J57" s="126"/>
      <c r="K57" s="126"/>
      <c r="L57" s="126"/>
      <c r="M57" s="127"/>
      <c r="N57" s="124" t="s">
        <v>280</v>
      </c>
      <c r="O57" s="128" t="s">
        <v>281</v>
      </c>
      <c r="P57" s="123"/>
      <c r="Q57" s="123"/>
      <c r="R57" s="123"/>
      <c r="S57" s="123"/>
      <c r="T57" s="123"/>
      <c r="U57" s="123"/>
      <c r="V57" s="123"/>
      <c r="W57" s="123"/>
      <c r="X57" s="123"/>
      <c r="Y57" s="43"/>
    </row>
    <row r="58" spans="1:25" ht="12.75" customHeight="1">
      <c r="A58" s="125"/>
      <c r="B58" s="126"/>
      <c r="C58" s="126"/>
      <c r="D58" s="126"/>
      <c r="E58" s="126"/>
      <c r="F58" s="126"/>
      <c r="G58" s="126"/>
      <c r="H58" s="126"/>
      <c r="I58" s="126"/>
      <c r="J58" s="126"/>
      <c r="K58" s="126"/>
      <c r="L58" s="126"/>
      <c r="M58" s="127"/>
      <c r="N58" s="132"/>
      <c r="O58" s="377" t="s">
        <v>282</v>
      </c>
      <c r="P58" s="377"/>
      <c r="Q58" s="377"/>
      <c r="R58" s="377" t="s">
        <v>283</v>
      </c>
      <c r="S58" s="377"/>
      <c r="T58" s="377"/>
      <c r="U58" s="123"/>
      <c r="V58" s="123"/>
      <c r="W58" s="123"/>
      <c r="X58" s="123"/>
      <c r="Y58" s="43"/>
    </row>
    <row r="59" spans="1:25" ht="6" customHeight="1" thickBot="1">
      <c r="A59" s="375"/>
      <c r="B59" s="274"/>
      <c r="C59" s="274"/>
      <c r="D59" s="274"/>
      <c r="E59" s="274"/>
      <c r="F59" s="274"/>
      <c r="G59" s="274"/>
      <c r="H59" s="274"/>
      <c r="I59" s="274"/>
      <c r="J59" s="274"/>
      <c r="K59" s="274"/>
      <c r="L59" s="274"/>
      <c r="M59" s="274"/>
      <c r="N59" s="274"/>
      <c r="O59" s="274"/>
      <c r="P59" s="274"/>
      <c r="Q59" s="274"/>
      <c r="R59" s="274"/>
      <c r="S59" s="274"/>
      <c r="T59" s="274"/>
      <c r="U59" s="274"/>
      <c r="V59" s="274"/>
      <c r="W59" s="274"/>
      <c r="X59" s="274"/>
      <c r="Y59" s="376"/>
    </row>
  </sheetData>
  <mergeCells count="92">
    <mergeCell ref="A1:C6"/>
    <mergeCell ref="D1:S5"/>
    <mergeCell ref="T1:Y6"/>
    <mergeCell ref="D6:S6"/>
    <mergeCell ref="A7:C7"/>
    <mergeCell ref="D7:E7"/>
    <mergeCell ref="F7:G7"/>
    <mergeCell ref="H7:I7"/>
    <mergeCell ref="J7:K7"/>
    <mergeCell ref="L7:M7"/>
    <mergeCell ref="N7:O7"/>
    <mergeCell ref="P7:Q7"/>
    <mergeCell ref="R7:S7"/>
    <mergeCell ref="T7:Y8"/>
    <mergeCell ref="A8:C8"/>
    <mergeCell ref="D8:E8"/>
    <mergeCell ref="F8:G8"/>
    <mergeCell ref="H8:I8"/>
    <mergeCell ref="J8:K8"/>
    <mergeCell ref="L8:M8"/>
    <mergeCell ref="N8:O8"/>
    <mergeCell ref="P8:Q8"/>
    <mergeCell ref="R8:S8"/>
    <mergeCell ref="A9:A11"/>
    <mergeCell ref="B9:B11"/>
    <mergeCell ref="C9:C11"/>
    <mergeCell ref="D9:D11"/>
    <mergeCell ref="E9:M9"/>
    <mergeCell ref="N9:N11"/>
    <mergeCell ref="O9:O11"/>
    <mergeCell ref="E10:G10"/>
    <mergeCell ref="H10:J10"/>
    <mergeCell ref="K10:M10"/>
    <mergeCell ref="P10:P11"/>
    <mergeCell ref="Q10:Q11"/>
    <mergeCell ref="P9:Q9"/>
    <mergeCell ref="R9:S11"/>
    <mergeCell ref="T9:U9"/>
    <mergeCell ref="V9:V11"/>
    <mergeCell ref="Y9:Y11"/>
    <mergeCell ref="R20:S20"/>
    <mergeCell ref="T10:T11"/>
    <mergeCell ref="U10:U11"/>
    <mergeCell ref="W10:X11"/>
    <mergeCell ref="R12:S12"/>
    <mergeCell ref="R13:S13"/>
    <mergeCell ref="R14:S14"/>
    <mergeCell ref="R15:S15"/>
    <mergeCell ref="R16:S16"/>
    <mergeCell ref="R17:S17"/>
    <mergeCell ref="R18:S18"/>
    <mergeCell ref="R19:S19"/>
    <mergeCell ref="R32:S32"/>
    <mergeCell ref="R21:S21"/>
    <mergeCell ref="R22:S22"/>
    <mergeCell ref="R23:S23"/>
    <mergeCell ref="R24:S24"/>
    <mergeCell ref="R25:S25"/>
    <mergeCell ref="R26:S26"/>
    <mergeCell ref="R27:S27"/>
    <mergeCell ref="R28:S28"/>
    <mergeCell ref="R29:S29"/>
    <mergeCell ref="R30:S30"/>
    <mergeCell ref="R31:S31"/>
    <mergeCell ref="R44:S44"/>
    <mergeCell ref="R33:S33"/>
    <mergeCell ref="R34:S34"/>
    <mergeCell ref="R35:S35"/>
    <mergeCell ref="R36:S36"/>
    <mergeCell ref="R37:S37"/>
    <mergeCell ref="R38:S38"/>
    <mergeCell ref="R39:S39"/>
    <mergeCell ref="R40:S40"/>
    <mergeCell ref="R41:S41"/>
    <mergeCell ref="R42:S42"/>
    <mergeCell ref="R43:S43"/>
    <mergeCell ref="R45:S45"/>
    <mergeCell ref="R47:S47"/>
    <mergeCell ref="A48:Y51"/>
    <mergeCell ref="A52:B52"/>
    <mergeCell ref="A53:C53"/>
    <mergeCell ref="O53:Q53"/>
    <mergeCell ref="R46:S46"/>
    <mergeCell ref="A59:Y59"/>
    <mergeCell ref="A54:J54"/>
    <mergeCell ref="O54:X54"/>
    <mergeCell ref="A55:J55"/>
    <mergeCell ref="O55:Q55"/>
    <mergeCell ref="A56:L56"/>
    <mergeCell ref="O56:X56"/>
    <mergeCell ref="O58:Q58"/>
    <mergeCell ref="R58:T58"/>
  </mergeCells>
  <printOptions horizontalCentered="1"/>
  <pageMargins left="0.25" right="0.25" top="0.54" bottom="0.5" header="0.3" footer="0.3"/>
  <pageSetup paperSize="9" scale="54"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1"/>
  <sheetViews>
    <sheetView view="pageBreakPreview" zoomScaleNormal="100" zoomScaleSheetLayoutView="100" workbookViewId="0">
      <selection sqref="A1:C6"/>
    </sheetView>
  </sheetViews>
  <sheetFormatPr defaultColWidth="6.7109375" defaultRowHeight="12.75"/>
  <cols>
    <col min="1" max="3" width="7.5703125" customWidth="1"/>
    <col min="4" max="4" width="6.85546875" customWidth="1"/>
    <col min="5" max="5" width="8.7109375" customWidth="1"/>
    <col min="6" max="6" width="11" customWidth="1"/>
    <col min="7" max="7" width="12.7109375" customWidth="1"/>
    <col min="8" max="8" width="9.28515625" customWidth="1"/>
    <col min="9" max="9" width="11.5703125" customWidth="1"/>
    <col min="10" max="10" width="9.7109375" customWidth="1"/>
    <col min="11" max="11" width="6.7109375" customWidth="1"/>
    <col min="12" max="13" width="7.28515625" customWidth="1"/>
    <col min="14" max="14" width="12.140625" customWidth="1"/>
    <col min="256" max="256" width="7" customWidth="1"/>
    <col min="257" max="260" width="6.85546875" customWidth="1"/>
    <col min="261" max="261" width="8.7109375" customWidth="1"/>
    <col min="262" max="262" width="11" customWidth="1"/>
    <col min="263" max="263" width="12.7109375" customWidth="1"/>
    <col min="264" max="264" width="8.7109375" customWidth="1"/>
    <col min="265" max="265" width="11.5703125" customWidth="1"/>
    <col min="266" max="266" width="9.7109375" customWidth="1"/>
    <col min="267" max="267" width="6.7109375" customWidth="1"/>
    <col min="268" max="269" width="7.28515625" customWidth="1"/>
    <col min="270" max="270" width="12.140625" customWidth="1"/>
    <col min="512" max="512" width="7" customWidth="1"/>
    <col min="513" max="516" width="6.85546875" customWidth="1"/>
    <col min="517" max="517" width="8.7109375" customWidth="1"/>
    <col min="518" max="518" width="11" customWidth="1"/>
    <col min="519" max="519" width="12.7109375" customWidth="1"/>
    <col min="520" max="520" width="8.7109375" customWidth="1"/>
    <col min="521" max="521" width="11.5703125" customWidth="1"/>
    <col min="522" max="522" width="9.7109375" customWidth="1"/>
    <col min="523" max="523" width="6.7109375" customWidth="1"/>
    <col min="524" max="525" width="7.28515625" customWidth="1"/>
    <col min="526" max="526" width="12.140625" customWidth="1"/>
    <col min="768" max="768" width="7" customWidth="1"/>
    <col min="769" max="772" width="6.85546875" customWidth="1"/>
    <col min="773" max="773" width="8.7109375" customWidth="1"/>
    <col min="774" max="774" width="11" customWidth="1"/>
    <col min="775" max="775" width="12.7109375" customWidth="1"/>
    <col min="776" max="776" width="8.7109375" customWidth="1"/>
    <col min="777" max="777" width="11.5703125" customWidth="1"/>
    <col min="778" max="778" width="9.7109375" customWidth="1"/>
    <col min="779" max="779" width="6.7109375" customWidth="1"/>
    <col min="780" max="781" width="7.28515625" customWidth="1"/>
    <col min="782" max="782" width="12.140625" customWidth="1"/>
    <col min="1024" max="1024" width="7" customWidth="1"/>
    <col min="1025" max="1028" width="6.85546875" customWidth="1"/>
    <col min="1029" max="1029" width="8.7109375" customWidth="1"/>
    <col min="1030" max="1030" width="11" customWidth="1"/>
    <col min="1031" max="1031" width="12.7109375" customWidth="1"/>
    <col min="1032" max="1032" width="8.7109375" customWidth="1"/>
    <col min="1033" max="1033" width="11.5703125" customWidth="1"/>
    <col min="1034" max="1034" width="9.7109375" customWidth="1"/>
    <col min="1035" max="1035" width="6.7109375" customWidth="1"/>
    <col min="1036" max="1037" width="7.28515625" customWidth="1"/>
    <col min="1038" max="1038" width="12.140625" customWidth="1"/>
    <col min="1280" max="1280" width="7" customWidth="1"/>
    <col min="1281" max="1284" width="6.85546875" customWidth="1"/>
    <col min="1285" max="1285" width="8.7109375" customWidth="1"/>
    <col min="1286" max="1286" width="11" customWidth="1"/>
    <col min="1287" max="1287" width="12.7109375" customWidth="1"/>
    <col min="1288" max="1288" width="8.7109375" customWidth="1"/>
    <col min="1289" max="1289" width="11.5703125" customWidth="1"/>
    <col min="1290" max="1290" width="9.7109375" customWidth="1"/>
    <col min="1291" max="1291" width="6.7109375" customWidth="1"/>
    <col min="1292" max="1293" width="7.28515625" customWidth="1"/>
    <col min="1294" max="1294" width="12.140625" customWidth="1"/>
    <col min="1536" max="1536" width="7" customWidth="1"/>
    <col min="1537" max="1540" width="6.85546875" customWidth="1"/>
    <col min="1541" max="1541" width="8.7109375" customWidth="1"/>
    <col min="1542" max="1542" width="11" customWidth="1"/>
    <col min="1543" max="1543" width="12.7109375" customWidth="1"/>
    <col min="1544" max="1544" width="8.7109375" customWidth="1"/>
    <col min="1545" max="1545" width="11.5703125" customWidth="1"/>
    <col min="1546" max="1546" width="9.7109375" customWidth="1"/>
    <col min="1547" max="1547" width="6.7109375" customWidth="1"/>
    <col min="1548" max="1549" width="7.28515625" customWidth="1"/>
    <col min="1550" max="1550" width="12.140625" customWidth="1"/>
    <col min="1792" max="1792" width="7" customWidth="1"/>
    <col min="1793" max="1796" width="6.85546875" customWidth="1"/>
    <col min="1797" max="1797" width="8.7109375" customWidth="1"/>
    <col min="1798" max="1798" width="11" customWidth="1"/>
    <col min="1799" max="1799" width="12.7109375" customWidth="1"/>
    <col min="1800" max="1800" width="8.7109375" customWidth="1"/>
    <col min="1801" max="1801" width="11.5703125" customWidth="1"/>
    <col min="1802" max="1802" width="9.7109375" customWidth="1"/>
    <col min="1803" max="1803" width="6.7109375" customWidth="1"/>
    <col min="1804" max="1805" width="7.28515625" customWidth="1"/>
    <col min="1806" max="1806" width="12.140625" customWidth="1"/>
    <col min="2048" max="2048" width="7" customWidth="1"/>
    <col min="2049" max="2052" width="6.85546875" customWidth="1"/>
    <col min="2053" max="2053" width="8.7109375" customWidth="1"/>
    <col min="2054" max="2054" width="11" customWidth="1"/>
    <col min="2055" max="2055" width="12.7109375" customWidth="1"/>
    <col min="2056" max="2056" width="8.7109375" customWidth="1"/>
    <col min="2057" max="2057" width="11.5703125" customWidth="1"/>
    <col min="2058" max="2058" width="9.7109375" customWidth="1"/>
    <col min="2059" max="2059" width="6.7109375" customWidth="1"/>
    <col min="2060" max="2061" width="7.28515625" customWidth="1"/>
    <col min="2062" max="2062" width="12.140625" customWidth="1"/>
    <col min="2304" max="2304" width="7" customWidth="1"/>
    <col min="2305" max="2308" width="6.85546875" customWidth="1"/>
    <col min="2309" max="2309" width="8.7109375" customWidth="1"/>
    <col min="2310" max="2310" width="11" customWidth="1"/>
    <col min="2311" max="2311" width="12.7109375" customWidth="1"/>
    <col min="2312" max="2312" width="8.7109375" customWidth="1"/>
    <col min="2313" max="2313" width="11.5703125" customWidth="1"/>
    <col min="2314" max="2314" width="9.7109375" customWidth="1"/>
    <col min="2315" max="2315" width="6.7109375" customWidth="1"/>
    <col min="2316" max="2317" width="7.28515625" customWidth="1"/>
    <col min="2318" max="2318" width="12.140625" customWidth="1"/>
    <col min="2560" max="2560" width="7" customWidth="1"/>
    <col min="2561" max="2564" width="6.85546875" customWidth="1"/>
    <col min="2565" max="2565" width="8.7109375" customWidth="1"/>
    <col min="2566" max="2566" width="11" customWidth="1"/>
    <col min="2567" max="2567" width="12.7109375" customWidth="1"/>
    <col min="2568" max="2568" width="8.7109375" customWidth="1"/>
    <col min="2569" max="2569" width="11.5703125" customWidth="1"/>
    <col min="2570" max="2570" width="9.7109375" customWidth="1"/>
    <col min="2571" max="2571" width="6.7109375" customWidth="1"/>
    <col min="2572" max="2573" width="7.28515625" customWidth="1"/>
    <col min="2574" max="2574" width="12.140625" customWidth="1"/>
    <col min="2816" max="2816" width="7" customWidth="1"/>
    <col min="2817" max="2820" width="6.85546875" customWidth="1"/>
    <col min="2821" max="2821" width="8.7109375" customWidth="1"/>
    <col min="2822" max="2822" width="11" customWidth="1"/>
    <col min="2823" max="2823" width="12.7109375" customWidth="1"/>
    <col min="2824" max="2824" width="8.7109375" customWidth="1"/>
    <col min="2825" max="2825" width="11.5703125" customWidth="1"/>
    <col min="2826" max="2826" width="9.7109375" customWidth="1"/>
    <col min="2827" max="2827" width="6.7109375" customWidth="1"/>
    <col min="2828" max="2829" width="7.28515625" customWidth="1"/>
    <col min="2830" max="2830" width="12.140625" customWidth="1"/>
    <col min="3072" max="3072" width="7" customWidth="1"/>
    <col min="3073" max="3076" width="6.85546875" customWidth="1"/>
    <col min="3077" max="3077" width="8.7109375" customWidth="1"/>
    <col min="3078" max="3078" width="11" customWidth="1"/>
    <col min="3079" max="3079" width="12.7109375" customWidth="1"/>
    <col min="3080" max="3080" width="8.7109375" customWidth="1"/>
    <col min="3081" max="3081" width="11.5703125" customWidth="1"/>
    <col min="3082" max="3082" width="9.7109375" customWidth="1"/>
    <col min="3083" max="3083" width="6.7109375" customWidth="1"/>
    <col min="3084" max="3085" width="7.28515625" customWidth="1"/>
    <col min="3086" max="3086" width="12.140625" customWidth="1"/>
    <col min="3328" max="3328" width="7" customWidth="1"/>
    <col min="3329" max="3332" width="6.85546875" customWidth="1"/>
    <col min="3333" max="3333" width="8.7109375" customWidth="1"/>
    <col min="3334" max="3334" width="11" customWidth="1"/>
    <col min="3335" max="3335" width="12.7109375" customWidth="1"/>
    <col min="3336" max="3336" width="8.7109375" customWidth="1"/>
    <col min="3337" max="3337" width="11.5703125" customWidth="1"/>
    <col min="3338" max="3338" width="9.7109375" customWidth="1"/>
    <col min="3339" max="3339" width="6.7109375" customWidth="1"/>
    <col min="3340" max="3341" width="7.28515625" customWidth="1"/>
    <col min="3342" max="3342" width="12.140625" customWidth="1"/>
    <col min="3584" max="3584" width="7" customWidth="1"/>
    <col min="3585" max="3588" width="6.85546875" customWidth="1"/>
    <col min="3589" max="3589" width="8.7109375" customWidth="1"/>
    <col min="3590" max="3590" width="11" customWidth="1"/>
    <col min="3591" max="3591" width="12.7109375" customWidth="1"/>
    <col min="3592" max="3592" width="8.7109375" customWidth="1"/>
    <col min="3593" max="3593" width="11.5703125" customWidth="1"/>
    <col min="3594" max="3594" width="9.7109375" customWidth="1"/>
    <col min="3595" max="3595" width="6.7109375" customWidth="1"/>
    <col min="3596" max="3597" width="7.28515625" customWidth="1"/>
    <col min="3598" max="3598" width="12.140625" customWidth="1"/>
    <col min="3840" max="3840" width="7" customWidth="1"/>
    <col min="3841" max="3844" width="6.85546875" customWidth="1"/>
    <col min="3845" max="3845" width="8.7109375" customWidth="1"/>
    <col min="3846" max="3846" width="11" customWidth="1"/>
    <col min="3847" max="3847" width="12.7109375" customWidth="1"/>
    <col min="3848" max="3848" width="8.7109375" customWidth="1"/>
    <col min="3849" max="3849" width="11.5703125" customWidth="1"/>
    <col min="3850" max="3850" width="9.7109375" customWidth="1"/>
    <col min="3851" max="3851" width="6.7109375" customWidth="1"/>
    <col min="3852" max="3853" width="7.28515625" customWidth="1"/>
    <col min="3854" max="3854" width="12.140625" customWidth="1"/>
    <col min="4096" max="4096" width="7" customWidth="1"/>
    <col min="4097" max="4100" width="6.85546875" customWidth="1"/>
    <col min="4101" max="4101" width="8.7109375" customWidth="1"/>
    <col min="4102" max="4102" width="11" customWidth="1"/>
    <col min="4103" max="4103" width="12.7109375" customWidth="1"/>
    <col min="4104" max="4104" width="8.7109375" customWidth="1"/>
    <col min="4105" max="4105" width="11.5703125" customWidth="1"/>
    <col min="4106" max="4106" width="9.7109375" customWidth="1"/>
    <col min="4107" max="4107" width="6.7109375" customWidth="1"/>
    <col min="4108" max="4109" width="7.28515625" customWidth="1"/>
    <col min="4110" max="4110" width="12.140625" customWidth="1"/>
    <col min="4352" max="4352" width="7" customWidth="1"/>
    <col min="4353" max="4356" width="6.85546875" customWidth="1"/>
    <col min="4357" max="4357" width="8.7109375" customWidth="1"/>
    <col min="4358" max="4358" width="11" customWidth="1"/>
    <col min="4359" max="4359" width="12.7109375" customWidth="1"/>
    <col min="4360" max="4360" width="8.7109375" customWidth="1"/>
    <col min="4361" max="4361" width="11.5703125" customWidth="1"/>
    <col min="4362" max="4362" width="9.7109375" customWidth="1"/>
    <col min="4363" max="4363" width="6.7109375" customWidth="1"/>
    <col min="4364" max="4365" width="7.28515625" customWidth="1"/>
    <col min="4366" max="4366" width="12.140625" customWidth="1"/>
    <col min="4608" max="4608" width="7" customWidth="1"/>
    <col min="4609" max="4612" width="6.85546875" customWidth="1"/>
    <col min="4613" max="4613" width="8.7109375" customWidth="1"/>
    <col min="4614" max="4614" width="11" customWidth="1"/>
    <col min="4615" max="4615" width="12.7109375" customWidth="1"/>
    <col min="4616" max="4616" width="8.7109375" customWidth="1"/>
    <col min="4617" max="4617" width="11.5703125" customWidth="1"/>
    <col min="4618" max="4618" width="9.7109375" customWidth="1"/>
    <col min="4619" max="4619" width="6.7109375" customWidth="1"/>
    <col min="4620" max="4621" width="7.28515625" customWidth="1"/>
    <col min="4622" max="4622" width="12.140625" customWidth="1"/>
    <col min="4864" max="4864" width="7" customWidth="1"/>
    <col min="4865" max="4868" width="6.85546875" customWidth="1"/>
    <col min="4869" max="4869" width="8.7109375" customWidth="1"/>
    <col min="4870" max="4870" width="11" customWidth="1"/>
    <col min="4871" max="4871" width="12.7109375" customWidth="1"/>
    <col min="4872" max="4872" width="8.7109375" customWidth="1"/>
    <col min="4873" max="4873" width="11.5703125" customWidth="1"/>
    <col min="4874" max="4874" width="9.7109375" customWidth="1"/>
    <col min="4875" max="4875" width="6.7109375" customWidth="1"/>
    <col min="4876" max="4877" width="7.28515625" customWidth="1"/>
    <col min="4878" max="4878" width="12.140625" customWidth="1"/>
    <col min="5120" max="5120" width="7" customWidth="1"/>
    <col min="5121" max="5124" width="6.85546875" customWidth="1"/>
    <col min="5125" max="5125" width="8.7109375" customWidth="1"/>
    <col min="5126" max="5126" width="11" customWidth="1"/>
    <col min="5127" max="5127" width="12.7109375" customWidth="1"/>
    <col min="5128" max="5128" width="8.7109375" customWidth="1"/>
    <col min="5129" max="5129" width="11.5703125" customWidth="1"/>
    <col min="5130" max="5130" width="9.7109375" customWidth="1"/>
    <col min="5131" max="5131" width="6.7109375" customWidth="1"/>
    <col min="5132" max="5133" width="7.28515625" customWidth="1"/>
    <col min="5134" max="5134" width="12.140625" customWidth="1"/>
    <col min="5376" max="5376" width="7" customWidth="1"/>
    <col min="5377" max="5380" width="6.85546875" customWidth="1"/>
    <col min="5381" max="5381" width="8.7109375" customWidth="1"/>
    <col min="5382" max="5382" width="11" customWidth="1"/>
    <col min="5383" max="5383" width="12.7109375" customWidth="1"/>
    <col min="5384" max="5384" width="8.7109375" customWidth="1"/>
    <col min="5385" max="5385" width="11.5703125" customWidth="1"/>
    <col min="5386" max="5386" width="9.7109375" customWidth="1"/>
    <col min="5387" max="5387" width="6.7109375" customWidth="1"/>
    <col min="5388" max="5389" width="7.28515625" customWidth="1"/>
    <col min="5390" max="5390" width="12.140625" customWidth="1"/>
    <col min="5632" max="5632" width="7" customWidth="1"/>
    <col min="5633" max="5636" width="6.85546875" customWidth="1"/>
    <col min="5637" max="5637" width="8.7109375" customWidth="1"/>
    <col min="5638" max="5638" width="11" customWidth="1"/>
    <col min="5639" max="5639" width="12.7109375" customWidth="1"/>
    <col min="5640" max="5640" width="8.7109375" customWidth="1"/>
    <col min="5641" max="5641" width="11.5703125" customWidth="1"/>
    <col min="5642" max="5642" width="9.7109375" customWidth="1"/>
    <col min="5643" max="5643" width="6.7109375" customWidth="1"/>
    <col min="5644" max="5645" width="7.28515625" customWidth="1"/>
    <col min="5646" max="5646" width="12.140625" customWidth="1"/>
    <col min="5888" max="5888" width="7" customWidth="1"/>
    <col min="5889" max="5892" width="6.85546875" customWidth="1"/>
    <col min="5893" max="5893" width="8.7109375" customWidth="1"/>
    <col min="5894" max="5894" width="11" customWidth="1"/>
    <col min="5895" max="5895" width="12.7109375" customWidth="1"/>
    <col min="5896" max="5896" width="8.7109375" customWidth="1"/>
    <col min="5897" max="5897" width="11.5703125" customWidth="1"/>
    <col min="5898" max="5898" width="9.7109375" customWidth="1"/>
    <col min="5899" max="5899" width="6.7109375" customWidth="1"/>
    <col min="5900" max="5901" width="7.28515625" customWidth="1"/>
    <col min="5902" max="5902" width="12.140625" customWidth="1"/>
    <col min="6144" max="6144" width="7" customWidth="1"/>
    <col min="6145" max="6148" width="6.85546875" customWidth="1"/>
    <col min="6149" max="6149" width="8.7109375" customWidth="1"/>
    <col min="6150" max="6150" width="11" customWidth="1"/>
    <col min="6151" max="6151" width="12.7109375" customWidth="1"/>
    <col min="6152" max="6152" width="8.7109375" customWidth="1"/>
    <col min="6153" max="6153" width="11.5703125" customWidth="1"/>
    <col min="6154" max="6154" width="9.7109375" customWidth="1"/>
    <col min="6155" max="6155" width="6.7109375" customWidth="1"/>
    <col min="6156" max="6157" width="7.28515625" customWidth="1"/>
    <col min="6158" max="6158" width="12.140625" customWidth="1"/>
    <col min="6400" max="6400" width="7" customWidth="1"/>
    <col min="6401" max="6404" width="6.85546875" customWidth="1"/>
    <col min="6405" max="6405" width="8.7109375" customWidth="1"/>
    <col min="6406" max="6406" width="11" customWidth="1"/>
    <col min="6407" max="6407" width="12.7109375" customWidth="1"/>
    <col min="6408" max="6408" width="8.7109375" customWidth="1"/>
    <col min="6409" max="6409" width="11.5703125" customWidth="1"/>
    <col min="6410" max="6410" width="9.7109375" customWidth="1"/>
    <col min="6411" max="6411" width="6.7109375" customWidth="1"/>
    <col min="6412" max="6413" width="7.28515625" customWidth="1"/>
    <col min="6414" max="6414" width="12.140625" customWidth="1"/>
    <col min="6656" max="6656" width="7" customWidth="1"/>
    <col min="6657" max="6660" width="6.85546875" customWidth="1"/>
    <col min="6661" max="6661" width="8.7109375" customWidth="1"/>
    <col min="6662" max="6662" width="11" customWidth="1"/>
    <col min="6663" max="6663" width="12.7109375" customWidth="1"/>
    <col min="6664" max="6664" width="8.7109375" customWidth="1"/>
    <col min="6665" max="6665" width="11.5703125" customWidth="1"/>
    <col min="6666" max="6666" width="9.7109375" customWidth="1"/>
    <col min="6667" max="6667" width="6.7109375" customWidth="1"/>
    <col min="6668" max="6669" width="7.28515625" customWidth="1"/>
    <col min="6670" max="6670" width="12.140625" customWidth="1"/>
    <col min="6912" max="6912" width="7" customWidth="1"/>
    <col min="6913" max="6916" width="6.85546875" customWidth="1"/>
    <col min="6917" max="6917" width="8.7109375" customWidth="1"/>
    <col min="6918" max="6918" width="11" customWidth="1"/>
    <col min="6919" max="6919" width="12.7109375" customWidth="1"/>
    <col min="6920" max="6920" width="8.7109375" customWidth="1"/>
    <col min="6921" max="6921" width="11.5703125" customWidth="1"/>
    <col min="6922" max="6922" width="9.7109375" customWidth="1"/>
    <col min="6923" max="6923" width="6.7109375" customWidth="1"/>
    <col min="6924" max="6925" width="7.28515625" customWidth="1"/>
    <col min="6926" max="6926" width="12.140625" customWidth="1"/>
    <col min="7168" max="7168" width="7" customWidth="1"/>
    <col min="7169" max="7172" width="6.85546875" customWidth="1"/>
    <col min="7173" max="7173" width="8.7109375" customWidth="1"/>
    <col min="7174" max="7174" width="11" customWidth="1"/>
    <col min="7175" max="7175" width="12.7109375" customWidth="1"/>
    <col min="7176" max="7176" width="8.7109375" customWidth="1"/>
    <col min="7177" max="7177" width="11.5703125" customWidth="1"/>
    <col min="7178" max="7178" width="9.7109375" customWidth="1"/>
    <col min="7179" max="7179" width="6.7109375" customWidth="1"/>
    <col min="7180" max="7181" width="7.28515625" customWidth="1"/>
    <col min="7182" max="7182" width="12.140625" customWidth="1"/>
    <col min="7424" max="7424" width="7" customWidth="1"/>
    <col min="7425" max="7428" width="6.85546875" customWidth="1"/>
    <col min="7429" max="7429" width="8.7109375" customWidth="1"/>
    <col min="7430" max="7430" width="11" customWidth="1"/>
    <col min="7431" max="7431" width="12.7109375" customWidth="1"/>
    <col min="7432" max="7432" width="8.7109375" customWidth="1"/>
    <col min="7433" max="7433" width="11.5703125" customWidth="1"/>
    <col min="7434" max="7434" width="9.7109375" customWidth="1"/>
    <col min="7435" max="7435" width="6.7109375" customWidth="1"/>
    <col min="7436" max="7437" width="7.28515625" customWidth="1"/>
    <col min="7438" max="7438" width="12.140625" customWidth="1"/>
    <col min="7680" max="7680" width="7" customWidth="1"/>
    <col min="7681" max="7684" width="6.85546875" customWidth="1"/>
    <col min="7685" max="7685" width="8.7109375" customWidth="1"/>
    <col min="7686" max="7686" width="11" customWidth="1"/>
    <col min="7687" max="7687" width="12.7109375" customWidth="1"/>
    <col min="7688" max="7688" width="8.7109375" customWidth="1"/>
    <col min="7689" max="7689" width="11.5703125" customWidth="1"/>
    <col min="7690" max="7690" width="9.7109375" customWidth="1"/>
    <col min="7691" max="7691" width="6.7109375" customWidth="1"/>
    <col min="7692" max="7693" width="7.28515625" customWidth="1"/>
    <col min="7694" max="7694" width="12.140625" customWidth="1"/>
    <col min="7936" max="7936" width="7" customWidth="1"/>
    <col min="7937" max="7940" width="6.85546875" customWidth="1"/>
    <col min="7941" max="7941" width="8.7109375" customWidth="1"/>
    <col min="7942" max="7942" width="11" customWidth="1"/>
    <col min="7943" max="7943" width="12.7109375" customWidth="1"/>
    <col min="7944" max="7944" width="8.7109375" customWidth="1"/>
    <col min="7945" max="7945" width="11.5703125" customWidth="1"/>
    <col min="7946" max="7946" width="9.7109375" customWidth="1"/>
    <col min="7947" max="7947" width="6.7109375" customWidth="1"/>
    <col min="7948" max="7949" width="7.28515625" customWidth="1"/>
    <col min="7950" max="7950" width="12.140625" customWidth="1"/>
    <col min="8192" max="8192" width="7" customWidth="1"/>
    <col min="8193" max="8196" width="6.85546875" customWidth="1"/>
    <col min="8197" max="8197" width="8.7109375" customWidth="1"/>
    <col min="8198" max="8198" width="11" customWidth="1"/>
    <col min="8199" max="8199" width="12.7109375" customWidth="1"/>
    <col min="8200" max="8200" width="8.7109375" customWidth="1"/>
    <col min="8201" max="8201" width="11.5703125" customWidth="1"/>
    <col min="8202" max="8202" width="9.7109375" customWidth="1"/>
    <col min="8203" max="8203" width="6.7109375" customWidth="1"/>
    <col min="8204" max="8205" width="7.28515625" customWidth="1"/>
    <col min="8206" max="8206" width="12.140625" customWidth="1"/>
    <col min="8448" max="8448" width="7" customWidth="1"/>
    <col min="8449" max="8452" width="6.85546875" customWidth="1"/>
    <col min="8453" max="8453" width="8.7109375" customWidth="1"/>
    <col min="8454" max="8454" width="11" customWidth="1"/>
    <col min="8455" max="8455" width="12.7109375" customWidth="1"/>
    <col min="8456" max="8456" width="8.7109375" customWidth="1"/>
    <col min="8457" max="8457" width="11.5703125" customWidth="1"/>
    <col min="8458" max="8458" width="9.7109375" customWidth="1"/>
    <col min="8459" max="8459" width="6.7109375" customWidth="1"/>
    <col min="8460" max="8461" width="7.28515625" customWidth="1"/>
    <col min="8462" max="8462" width="12.140625" customWidth="1"/>
    <col min="8704" max="8704" width="7" customWidth="1"/>
    <col min="8705" max="8708" width="6.85546875" customWidth="1"/>
    <col min="8709" max="8709" width="8.7109375" customWidth="1"/>
    <col min="8710" max="8710" width="11" customWidth="1"/>
    <col min="8711" max="8711" width="12.7109375" customWidth="1"/>
    <col min="8712" max="8712" width="8.7109375" customWidth="1"/>
    <col min="8713" max="8713" width="11.5703125" customWidth="1"/>
    <col min="8714" max="8714" width="9.7109375" customWidth="1"/>
    <col min="8715" max="8715" width="6.7109375" customWidth="1"/>
    <col min="8716" max="8717" width="7.28515625" customWidth="1"/>
    <col min="8718" max="8718" width="12.140625" customWidth="1"/>
    <col min="8960" max="8960" width="7" customWidth="1"/>
    <col min="8961" max="8964" width="6.85546875" customWidth="1"/>
    <col min="8965" max="8965" width="8.7109375" customWidth="1"/>
    <col min="8966" max="8966" width="11" customWidth="1"/>
    <col min="8967" max="8967" width="12.7109375" customWidth="1"/>
    <col min="8968" max="8968" width="8.7109375" customWidth="1"/>
    <col min="8969" max="8969" width="11.5703125" customWidth="1"/>
    <col min="8970" max="8970" width="9.7109375" customWidth="1"/>
    <col min="8971" max="8971" width="6.7109375" customWidth="1"/>
    <col min="8972" max="8973" width="7.28515625" customWidth="1"/>
    <col min="8974" max="8974" width="12.140625" customWidth="1"/>
    <col min="9216" max="9216" width="7" customWidth="1"/>
    <col min="9217" max="9220" width="6.85546875" customWidth="1"/>
    <col min="9221" max="9221" width="8.7109375" customWidth="1"/>
    <col min="9222" max="9222" width="11" customWidth="1"/>
    <col min="9223" max="9223" width="12.7109375" customWidth="1"/>
    <col min="9224" max="9224" width="8.7109375" customWidth="1"/>
    <col min="9225" max="9225" width="11.5703125" customWidth="1"/>
    <col min="9226" max="9226" width="9.7109375" customWidth="1"/>
    <col min="9227" max="9227" width="6.7109375" customWidth="1"/>
    <col min="9228" max="9229" width="7.28515625" customWidth="1"/>
    <col min="9230" max="9230" width="12.140625" customWidth="1"/>
    <col min="9472" max="9472" width="7" customWidth="1"/>
    <col min="9473" max="9476" width="6.85546875" customWidth="1"/>
    <col min="9477" max="9477" width="8.7109375" customWidth="1"/>
    <col min="9478" max="9478" width="11" customWidth="1"/>
    <col min="9479" max="9479" width="12.7109375" customWidth="1"/>
    <col min="9480" max="9480" width="8.7109375" customWidth="1"/>
    <col min="9481" max="9481" width="11.5703125" customWidth="1"/>
    <col min="9482" max="9482" width="9.7109375" customWidth="1"/>
    <col min="9483" max="9483" width="6.7109375" customWidth="1"/>
    <col min="9484" max="9485" width="7.28515625" customWidth="1"/>
    <col min="9486" max="9486" width="12.140625" customWidth="1"/>
    <col min="9728" max="9728" width="7" customWidth="1"/>
    <col min="9729" max="9732" width="6.85546875" customWidth="1"/>
    <col min="9733" max="9733" width="8.7109375" customWidth="1"/>
    <col min="9734" max="9734" width="11" customWidth="1"/>
    <col min="9735" max="9735" width="12.7109375" customWidth="1"/>
    <col min="9736" max="9736" width="8.7109375" customWidth="1"/>
    <col min="9737" max="9737" width="11.5703125" customWidth="1"/>
    <col min="9738" max="9738" width="9.7109375" customWidth="1"/>
    <col min="9739" max="9739" width="6.7109375" customWidth="1"/>
    <col min="9740" max="9741" width="7.28515625" customWidth="1"/>
    <col min="9742" max="9742" width="12.140625" customWidth="1"/>
    <col min="9984" max="9984" width="7" customWidth="1"/>
    <col min="9985" max="9988" width="6.85546875" customWidth="1"/>
    <col min="9989" max="9989" width="8.7109375" customWidth="1"/>
    <col min="9990" max="9990" width="11" customWidth="1"/>
    <col min="9991" max="9991" width="12.7109375" customWidth="1"/>
    <col min="9992" max="9992" width="8.7109375" customWidth="1"/>
    <col min="9993" max="9993" width="11.5703125" customWidth="1"/>
    <col min="9994" max="9994" width="9.7109375" customWidth="1"/>
    <col min="9995" max="9995" width="6.7109375" customWidth="1"/>
    <col min="9996" max="9997" width="7.28515625" customWidth="1"/>
    <col min="9998" max="9998" width="12.140625" customWidth="1"/>
    <col min="10240" max="10240" width="7" customWidth="1"/>
    <col min="10241" max="10244" width="6.85546875" customWidth="1"/>
    <col min="10245" max="10245" width="8.7109375" customWidth="1"/>
    <col min="10246" max="10246" width="11" customWidth="1"/>
    <col min="10247" max="10247" width="12.7109375" customWidth="1"/>
    <col min="10248" max="10248" width="8.7109375" customWidth="1"/>
    <col min="10249" max="10249" width="11.5703125" customWidth="1"/>
    <col min="10250" max="10250" width="9.7109375" customWidth="1"/>
    <col min="10251" max="10251" width="6.7109375" customWidth="1"/>
    <col min="10252" max="10253" width="7.28515625" customWidth="1"/>
    <col min="10254" max="10254" width="12.140625" customWidth="1"/>
    <col min="10496" max="10496" width="7" customWidth="1"/>
    <col min="10497" max="10500" width="6.85546875" customWidth="1"/>
    <col min="10501" max="10501" width="8.7109375" customWidth="1"/>
    <col min="10502" max="10502" width="11" customWidth="1"/>
    <col min="10503" max="10503" width="12.7109375" customWidth="1"/>
    <col min="10504" max="10504" width="8.7109375" customWidth="1"/>
    <col min="10505" max="10505" width="11.5703125" customWidth="1"/>
    <col min="10506" max="10506" width="9.7109375" customWidth="1"/>
    <col min="10507" max="10507" width="6.7109375" customWidth="1"/>
    <col min="10508" max="10509" width="7.28515625" customWidth="1"/>
    <col min="10510" max="10510" width="12.140625" customWidth="1"/>
    <col min="10752" max="10752" width="7" customWidth="1"/>
    <col min="10753" max="10756" width="6.85546875" customWidth="1"/>
    <col min="10757" max="10757" width="8.7109375" customWidth="1"/>
    <col min="10758" max="10758" width="11" customWidth="1"/>
    <col min="10759" max="10759" width="12.7109375" customWidth="1"/>
    <col min="10760" max="10760" width="8.7109375" customWidth="1"/>
    <col min="10761" max="10761" width="11.5703125" customWidth="1"/>
    <col min="10762" max="10762" width="9.7109375" customWidth="1"/>
    <col min="10763" max="10763" width="6.7109375" customWidth="1"/>
    <col min="10764" max="10765" width="7.28515625" customWidth="1"/>
    <col min="10766" max="10766" width="12.140625" customWidth="1"/>
    <col min="11008" max="11008" width="7" customWidth="1"/>
    <col min="11009" max="11012" width="6.85546875" customWidth="1"/>
    <col min="11013" max="11013" width="8.7109375" customWidth="1"/>
    <col min="11014" max="11014" width="11" customWidth="1"/>
    <col min="11015" max="11015" width="12.7109375" customWidth="1"/>
    <col min="11016" max="11016" width="8.7109375" customWidth="1"/>
    <col min="11017" max="11017" width="11.5703125" customWidth="1"/>
    <col min="11018" max="11018" width="9.7109375" customWidth="1"/>
    <col min="11019" max="11019" width="6.7109375" customWidth="1"/>
    <col min="11020" max="11021" width="7.28515625" customWidth="1"/>
    <col min="11022" max="11022" width="12.140625" customWidth="1"/>
    <col min="11264" max="11264" width="7" customWidth="1"/>
    <col min="11265" max="11268" width="6.85546875" customWidth="1"/>
    <col min="11269" max="11269" width="8.7109375" customWidth="1"/>
    <col min="11270" max="11270" width="11" customWidth="1"/>
    <col min="11271" max="11271" width="12.7109375" customWidth="1"/>
    <col min="11272" max="11272" width="8.7109375" customWidth="1"/>
    <col min="11273" max="11273" width="11.5703125" customWidth="1"/>
    <col min="11274" max="11274" width="9.7109375" customWidth="1"/>
    <col min="11275" max="11275" width="6.7109375" customWidth="1"/>
    <col min="11276" max="11277" width="7.28515625" customWidth="1"/>
    <col min="11278" max="11278" width="12.140625" customWidth="1"/>
    <col min="11520" max="11520" width="7" customWidth="1"/>
    <col min="11521" max="11524" width="6.85546875" customWidth="1"/>
    <col min="11525" max="11525" width="8.7109375" customWidth="1"/>
    <col min="11526" max="11526" width="11" customWidth="1"/>
    <col min="11527" max="11527" width="12.7109375" customWidth="1"/>
    <col min="11528" max="11528" width="8.7109375" customWidth="1"/>
    <col min="11529" max="11529" width="11.5703125" customWidth="1"/>
    <col min="11530" max="11530" width="9.7109375" customWidth="1"/>
    <col min="11531" max="11531" width="6.7109375" customWidth="1"/>
    <col min="11532" max="11533" width="7.28515625" customWidth="1"/>
    <col min="11534" max="11534" width="12.140625" customWidth="1"/>
    <col min="11776" max="11776" width="7" customWidth="1"/>
    <col min="11777" max="11780" width="6.85546875" customWidth="1"/>
    <col min="11781" max="11781" width="8.7109375" customWidth="1"/>
    <col min="11782" max="11782" width="11" customWidth="1"/>
    <col min="11783" max="11783" width="12.7109375" customWidth="1"/>
    <col min="11784" max="11784" width="8.7109375" customWidth="1"/>
    <col min="11785" max="11785" width="11.5703125" customWidth="1"/>
    <col min="11786" max="11786" width="9.7109375" customWidth="1"/>
    <col min="11787" max="11787" width="6.7109375" customWidth="1"/>
    <col min="11788" max="11789" width="7.28515625" customWidth="1"/>
    <col min="11790" max="11790" width="12.140625" customWidth="1"/>
    <col min="12032" max="12032" width="7" customWidth="1"/>
    <col min="12033" max="12036" width="6.85546875" customWidth="1"/>
    <col min="12037" max="12037" width="8.7109375" customWidth="1"/>
    <col min="12038" max="12038" width="11" customWidth="1"/>
    <col min="12039" max="12039" width="12.7109375" customWidth="1"/>
    <col min="12040" max="12040" width="8.7109375" customWidth="1"/>
    <col min="12041" max="12041" width="11.5703125" customWidth="1"/>
    <col min="12042" max="12042" width="9.7109375" customWidth="1"/>
    <col min="12043" max="12043" width="6.7109375" customWidth="1"/>
    <col min="12044" max="12045" width="7.28515625" customWidth="1"/>
    <col min="12046" max="12046" width="12.140625" customWidth="1"/>
    <col min="12288" max="12288" width="7" customWidth="1"/>
    <col min="12289" max="12292" width="6.85546875" customWidth="1"/>
    <col min="12293" max="12293" width="8.7109375" customWidth="1"/>
    <col min="12294" max="12294" width="11" customWidth="1"/>
    <col min="12295" max="12295" width="12.7109375" customWidth="1"/>
    <col min="12296" max="12296" width="8.7109375" customWidth="1"/>
    <col min="12297" max="12297" width="11.5703125" customWidth="1"/>
    <col min="12298" max="12298" width="9.7109375" customWidth="1"/>
    <col min="12299" max="12299" width="6.7109375" customWidth="1"/>
    <col min="12300" max="12301" width="7.28515625" customWidth="1"/>
    <col min="12302" max="12302" width="12.140625" customWidth="1"/>
    <col min="12544" max="12544" width="7" customWidth="1"/>
    <col min="12545" max="12548" width="6.85546875" customWidth="1"/>
    <col min="12549" max="12549" width="8.7109375" customWidth="1"/>
    <col min="12550" max="12550" width="11" customWidth="1"/>
    <col min="12551" max="12551" width="12.7109375" customWidth="1"/>
    <col min="12552" max="12552" width="8.7109375" customWidth="1"/>
    <col min="12553" max="12553" width="11.5703125" customWidth="1"/>
    <col min="12554" max="12554" width="9.7109375" customWidth="1"/>
    <col min="12555" max="12555" width="6.7109375" customWidth="1"/>
    <col min="12556" max="12557" width="7.28515625" customWidth="1"/>
    <col min="12558" max="12558" width="12.140625" customWidth="1"/>
    <col min="12800" max="12800" width="7" customWidth="1"/>
    <col min="12801" max="12804" width="6.85546875" customWidth="1"/>
    <col min="12805" max="12805" width="8.7109375" customWidth="1"/>
    <col min="12806" max="12806" width="11" customWidth="1"/>
    <col min="12807" max="12807" width="12.7109375" customWidth="1"/>
    <col min="12808" max="12808" width="8.7109375" customWidth="1"/>
    <col min="12809" max="12809" width="11.5703125" customWidth="1"/>
    <col min="12810" max="12810" width="9.7109375" customWidth="1"/>
    <col min="12811" max="12811" width="6.7109375" customWidth="1"/>
    <col min="12812" max="12813" width="7.28515625" customWidth="1"/>
    <col min="12814" max="12814" width="12.140625" customWidth="1"/>
    <col min="13056" max="13056" width="7" customWidth="1"/>
    <col min="13057" max="13060" width="6.85546875" customWidth="1"/>
    <col min="13061" max="13061" width="8.7109375" customWidth="1"/>
    <col min="13062" max="13062" width="11" customWidth="1"/>
    <col min="13063" max="13063" width="12.7109375" customWidth="1"/>
    <col min="13064" max="13064" width="8.7109375" customWidth="1"/>
    <col min="13065" max="13065" width="11.5703125" customWidth="1"/>
    <col min="13066" max="13066" width="9.7109375" customWidth="1"/>
    <col min="13067" max="13067" width="6.7109375" customWidth="1"/>
    <col min="13068" max="13069" width="7.28515625" customWidth="1"/>
    <col min="13070" max="13070" width="12.140625" customWidth="1"/>
    <col min="13312" max="13312" width="7" customWidth="1"/>
    <col min="13313" max="13316" width="6.85546875" customWidth="1"/>
    <col min="13317" max="13317" width="8.7109375" customWidth="1"/>
    <col min="13318" max="13318" width="11" customWidth="1"/>
    <col min="13319" max="13319" width="12.7109375" customWidth="1"/>
    <col min="13320" max="13320" width="8.7109375" customWidth="1"/>
    <col min="13321" max="13321" width="11.5703125" customWidth="1"/>
    <col min="13322" max="13322" width="9.7109375" customWidth="1"/>
    <col min="13323" max="13323" width="6.7109375" customWidth="1"/>
    <col min="13324" max="13325" width="7.28515625" customWidth="1"/>
    <col min="13326" max="13326" width="12.140625" customWidth="1"/>
    <col min="13568" max="13568" width="7" customWidth="1"/>
    <col min="13569" max="13572" width="6.85546875" customWidth="1"/>
    <col min="13573" max="13573" width="8.7109375" customWidth="1"/>
    <col min="13574" max="13574" width="11" customWidth="1"/>
    <col min="13575" max="13575" width="12.7109375" customWidth="1"/>
    <col min="13576" max="13576" width="8.7109375" customWidth="1"/>
    <col min="13577" max="13577" width="11.5703125" customWidth="1"/>
    <col min="13578" max="13578" width="9.7109375" customWidth="1"/>
    <col min="13579" max="13579" width="6.7109375" customWidth="1"/>
    <col min="13580" max="13581" width="7.28515625" customWidth="1"/>
    <col min="13582" max="13582" width="12.140625" customWidth="1"/>
    <col min="13824" max="13824" width="7" customWidth="1"/>
    <col min="13825" max="13828" width="6.85546875" customWidth="1"/>
    <col min="13829" max="13829" width="8.7109375" customWidth="1"/>
    <col min="13830" max="13830" width="11" customWidth="1"/>
    <col min="13831" max="13831" width="12.7109375" customWidth="1"/>
    <col min="13832" max="13832" width="8.7109375" customWidth="1"/>
    <col min="13833" max="13833" width="11.5703125" customWidth="1"/>
    <col min="13834" max="13834" width="9.7109375" customWidth="1"/>
    <col min="13835" max="13835" width="6.7109375" customWidth="1"/>
    <col min="13836" max="13837" width="7.28515625" customWidth="1"/>
    <col min="13838" max="13838" width="12.140625" customWidth="1"/>
    <col min="14080" max="14080" width="7" customWidth="1"/>
    <col min="14081" max="14084" width="6.85546875" customWidth="1"/>
    <col min="14085" max="14085" width="8.7109375" customWidth="1"/>
    <col min="14086" max="14086" width="11" customWidth="1"/>
    <col min="14087" max="14087" width="12.7109375" customWidth="1"/>
    <col min="14088" max="14088" width="8.7109375" customWidth="1"/>
    <col min="14089" max="14089" width="11.5703125" customWidth="1"/>
    <col min="14090" max="14090" width="9.7109375" customWidth="1"/>
    <col min="14091" max="14091" width="6.7109375" customWidth="1"/>
    <col min="14092" max="14093" width="7.28515625" customWidth="1"/>
    <col min="14094" max="14094" width="12.140625" customWidth="1"/>
    <col min="14336" max="14336" width="7" customWidth="1"/>
    <col min="14337" max="14340" width="6.85546875" customWidth="1"/>
    <col min="14341" max="14341" width="8.7109375" customWidth="1"/>
    <col min="14342" max="14342" width="11" customWidth="1"/>
    <col min="14343" max="14343" width="12.7109375" customWidth="1"/>
    <col min="14344" max="14344" width="8.7109375" customWidth="1"/>
    <col min="14345" max="14345" width="11.5703125" customWidth="1"/>
    <col min="14346" max="14346" width="9.7109375" customWidth="1"/>
    <col min="14347" max="14347" width="6.7109375" customWidth="1"/>
    <col min="14348" max="14349" width="7.28515625" customWidth="1"/>
    <col min="14350" max="14350" width="12.140625" customWidth="1"/>
    <col min="14592" max="14592" width="7" customWidth="1"/>
    <col min="14593" max="14596" width="6.85546875" customWidth="1"/>
    <col min="14597" max="14597" width="8.7109375" customWidth="1"/>
    <col min="14598" max="14598" width="11" customWidth="1"/>
    <col min="14599" max="14599" width="12.7109375" customWidth="1"/>
    <col min="14600" max="14600" width="8.7109375" customWidth="1"/>
    <col min="14601" max="14601" width="11.5703125" customWidth="1"/>
    <col min="14602" max="14602" width="9.7109375" customWidth="1"/>
    <col min="14603" max="14603" width="6.7109375" customWidth="1"/>
    <col min="14604" max="14605" width="7.28515625" customWidth="1"/>
    <col min="14606" max="14606" width="12.140625" customWidth="1"/>
    <col min="14848" max="14848" width="7" customWidth="1"/>
    <col min="14849" max="14852" width="6.85546875" customWidth="1"/>
    <col min="14853" max="14853" width="8.7109375" customWidth="1"/>
    <col min="14854" max="14854" width="11" customWidth="1"/>
    <col min="14855" max="14855" width="12.7109375" customWidth="1"/>
    <col min="14856" max="14856" width="8.7109375" customWidth="1"/>
    <col min="14857" max="14857" width="11.5703125" customWidth="1"/>
    <col min="14858" max="14858" width="9.7109375" customWidth="1"/>
    <col min="14859" max="14859" width="6.7109375" customWidth="1"/>
    <col min="14860" max="14861" width="7.28515625" customWidth="1"/>
    <col min="14862" max="14862" width="12.140625" customWidth="1"/>
    <col min="15104" max="15104" width="7" customWidth="1"/>
    <col min="15105" max="15108" width="6.85546875" customWidth="1"/>
    <col min="15109" max="15109" width="8.7109375" customWidth="1"/>
    <col min="15110" max="15110" width="11" customWidth="1"/>
    <col min="15111" max="15111" width="12.7109375" customWidth="1"/>
    <col min="15112" max="15112" width="8.7109375" customWidth="1"/>
    <col min="15113" max="15113" width="11.5703125" customWidth="1"/>
    <col min="15114" max="15114" width="9.7109375" customWidth="1"/>
    <col min="15115" max="15115" width="6.7109375" customWidth="1"/>
    <col min="15116" max="15117" width="7.28515625" customWidth="1"/>
    <col min="15118" max="15118" width="12.140625" customWidth="1"/>
    <col min="15360" max="15360" width="7" customWidth="1"/>
    <col min="15361" max="15364" width="6.85546875" customWidth="1"/>
    <col min="15365" max="15365" width="8.7109375" customWidth="1"/>
    <col min="15366" max="15366" width="11" customWidth="1"/>
    <col min="15367" max="15367" width="12.7109375" customWidth="1"/>
    <col min="15368" max="15368" width="8.7109375" customWidth="1"/>
    <col min="15369" max="15369" width="11.5703125" customWidth="1"/>
    <col min="15370" max="15370" width="9.7109375" customWidth="1"/>
    <col min="15371" max="15371" width="6.7109375" customWidth="1"/>
    <col min="15372" max="15373" width="7.28515625" customWidth="1"/>
    <col min="15374" max="15374" width="12.140625" customWidth="1"/>
    <col min="15616" max="15616" width="7" customWidth="1"/>
    <col min="15617" max="15620" width="6.85546875" customWidth="1"/>
    <col min="15621" max="15621" width="8.7109375" customWidth="1"/>
    <col min="15622" max="15622" width="11" customWidth="1"/>
    <col min="15623" max="15623" width="12.7109375" customWidth="1"/>
    <col min="15624" max="15624" width="8.7109375" customWidth="1"/>
    <col min="15625" max="15625" width="11.5703125" customWidth="1"/>
    <col min="15626" max="15626" width="9.7109375" customWidth="1"/>
    <col min="15627" max="15627" width="6.7109375" customWidth="1"/>
    <col min="15628" max="15629" width="7.28515625" customWidth="1"/>
    <col min="15630" max="15630" width="12.140625" customWidth="1"/>
    <col min="15872" max="15872" width="7" customWidth="1"/>
    <col min="15873" max="15876" width="6.85546875" customWidth="1"/>
    <col min="15877" max="15877" width="8.7109375" customWidth="1"/>
    <col min="15878" max="15878" width="11" customWidth="1"/>
    <col min="15879" max="15879" width="12.7109375" customWidth="1"/>
    <col min="15880" max="15880" width="8.7109375" customWidth="1"/>
    <col min="15881" max="15881" width="11.5703125" customWidth="1"/>
    <col min="15882" max="15882" width="9.7109375" customWidth="1"/>
    <col min="15883" max="15883" width="6.7109375" customWidth="1"/>
    <col min="15884" max="15885" width="7.28515625" customWidth="1"/>
    <col min="15886" max="15886" width="12.140625" customWidth="1"/>
    <col min="16128" max="16128" width="7" customWidth="1"/>
    <col min="16129" max="16132" width="6.85546875" customWidth="1"/>
    <col min="16133" max="16133" width="8.7109375" customWidth="1"/>
    <col min="16134" max="16134" width="11" customWidth="1"/>
    <col min="16135" max="16135" width="12.7109375" customWidth="1"/>
    <col min="16136" max="16136" width="8.7109375" customWidth="1"/>
    <col min="16137" max="16137" width="11.5703125" customWidth="1"/>
    <col min="16138" max="16138" width="9.7109375" customWidth="1"/>
    <col min="16139" max="16139" width="6.7109375" customWidth="1"/>
    <col min="16140" max="16141" width="7.28515625" customWidth="1"/>
    <col min="16142" max="16142" width="12.140625" customWidth="1"/>
  </cols>
  <sheetData>
    <row r="1" spans="1:14" ht="16.5" customHeight="1">
      <c r="A1" s="397" t="s">
        <v>120</v>
      </c>
      <c r="B1" s="398"/>
      <c r="C1" s="398"/>
      <c r="D1" s="409" t="s">
        <v>135</v>
      </c>
      <c r="E1" s="410"/>
      <c r="F1" s="410"/>
      <c r="G1" s="410"/>
      <c r="H1" s="410"/>
      <c r="I1" s="410"/>
      <c r="J1" s="410"/>
      <c r="K1" s="411"/>
      <c r="L1" s="307"/>
      <c r="M1" s="307"/>
      <c r="N1" s="308"/>
    </row>
    <row r="2" spans="1:14" ht="15" customHeight="1">
      <c r="A2" s="399"/>
      <c r="B2" s="400"/>
      <c r="C2" s="400"/>
      <c r="D2" s="412"/>
      <c r="E2" s="413"/>
      <c r="F2" s="413"/>
      <c r="G2" s="413"/>
      <c r="H2" s="413"/>
      <c r="I2" s="413"/>
      <c r="J2" s="413"/>
      <c r="K2" s="414"/>
      <c r="L2" s="309"/>
      <c r="M2" s="309"/>
      <c r="N2" s="310"/>
    </row>
    <row r="3" spans="1:14" ht="39" customHeight="1">
      <c r="A3" s="399"/>
      <c r="B3" s="400"/>
      <c r="C3" s="400"/>
      <c r="D3" s="412"/>
      <c r="E3" s="413"/>
      <c r="F3" s="413"/>
      <c r="G3" s="413"/>
      <c r="H3" s="413"/>
      <c r="I3" s="413"/>
      <c r="J3" s="413"/>
      <c r="K3" s="414"/>
      <c r="L3" s="309"/>
      <c r="M3" s="309"/>
      <c r="N3" s="310"/>
    </row>
    <row r="4" spans="1:14" ht="31.5" customHeight="1">
      <c r="A4" s="399"/>
      <c r="B4" s="400"/>
      <c r="C4" s="400"/>
      <c r="D4" s="412"/>
      <c r="E4" s="413"/>
      <c r="F4" s="413"/>
      <c r="G4" s="413"/>
      <c r="H4" s="413"/>
      <c r="I4" s="413"/>
      <c r="J4" s="413"/>
      <c r="K4" s="414"/>
      <c r="L4" s="309"/>
      <c r="M4" s="309"/>
      <c r="N4" s="310"/>
    </row>
    <row r="5" spans="1:14" ht="13.5" customHeight="1">
      <c r="A5" s="399"/>
      <c r="B5" s="400"/>
      <c r="C5" s="400"/>
      <c r="D5" s="415"/>
      <c r="E5" s="416"/>
      <c r="F5" s="416"/>
      <c r="G5" s="416"/>
      <c r="H5" s="416"/>
      <c r="I5" s="416"/>
      <c r="J5" s="416"/>
      <c r="K5" s="417"/>
      <c r="L5" s="309"/>
      <c r="M5" s="309"/>
      <c r="N5" s="310"/>
    </row>
    <row r="6" spans="1:14" ht="18" customHeight="1">
      <c r="A6" s="401"/>
      <c r="B6" s="402"/>
      <c r="C6" s="402"/>
      <c r="D6" s="311" t="str">
        <f>Cover!K5</f>
        <v>HAZARD SOURCE LIST</v>
      </c>
      <c r="E6" s="311"/>
      <c r="F6" s="311"/>
      <c r="G6" s="311"/>
      <c r="H6" s="311"/>
      <c r="I6" s="311"/>
      <c r="J6" s="311"/>
      <c r="K6" s="311"/>
      <c r="L6" s="309"/>
      <c r="M6" s="309"/>
      <c r="N6" s="310"/>
    </row>
    <row r="7" spans="1:14" ht="27.75" customHeight="1">
      <c r="A7" s="340" t="s">
        <v>12</v>
      </c>
      <c r="B7" s="341"/>
      <c r="C7" s="342"/>
      <c r="D7" s="89" t="s">
        <v>13</v>
      </c>
      <c r="E7" s="84" t="s">
        <v>14</v>
      </c>
      <c r="F7" s="84" t="s">
        <v>15</v>
      </c>
      <c r="G7" s="90" t="s">
        <v>16</v>
      </c>
      <c r="H7" s="84" t="s">
        <v>17</v>
      </c>
      <c r="I7" s="84" t="s">
        <v>18</v>
      </c>
      <c r="J7" s="85" t="s">
        <v>19</v>
      </c>
      <c r="K7" s="84" t="s">
        <v>20</v>
      </c>
      <c r="L7" s="403" t="s">
        <v>256</v>
      </c>
      <c r="M7" s="404"/>
      <c r="N7" s="405"/>
    </row>
    <row r="8" spans="1:14" ht="24" customHeight="1" thickBot="1">
      <c r="A8" s="343" t="s">
        <v>121</v>
      </c>
      <c r="B8" s="344"/>
      <c r="C8" s="345"/>
      <c r="D8" s="86" t="s">
        <v>37</v>
      </c>
      <c r="E8" s="87" t="s">
        <v>133</v>
      </c>
      <c r="F8" s="88" t="s">
        <v>38</v>
      </c>
      <c r="G8" s="91" t="s">
        <v>134</v>
      </c>
      <c r="H8" s="57" t="s">
        <v>78</v>
      </c>
      <c r="I8" s="57" t="s">
        <v>41</v>
      </c>
      <c r="J8" s="58" t="s">
        <v>42</v>
      </c>
      <c r="K8" s="57" t="s">
        <v>10</v>
      </c>
      <c r="L8" s="406"/>
      <c r="M8" s="407"/>
      <c r="N8" s="408"/>
    </row>
    <row r="9" spans="1:14" ht="13.5" customHeight="1">
      <c r="A9" s="82"/>
      <c r="B9" s="83"/>
      <c r="C9" s="83"/>
      <c r="D9" s="59"/>
      <c r="E9" s="59"/>
      <c r="F9" s="59"/>
      <c r="G9" s="60"/>
      <c r="H9" s="41"/>
      <c r="I9" s="41"/>
      <c r="J9" s="41"/>
      <c r="K9" s="41"/>
      <c r="L9" s="41"/>
      <c r="M9" s="41"/>
      <c r="N9" s="42"/>
    </row>
    <row r="10" spans="1:14" ht="13.5" thickBot="1">
      <c r="A10" s="98"/>
      <c r="J10" s="385" t="s">
        <v>79</v>
      </c>
      <c r="K10" s="386"/>
      <c r="N10" s="61"/>
    </row>
    <row r="11" spans="1:14" ht="18">
      <c r="A11" s="387" t="s">
        <v>80</v>
      </c>
      <c r="B11" s="388"/>
      <c r="C11" s="388"/>
      <c r="D11" s="388"/>
      <c r="E11" s="389" t="s">
        <v>124</v>
      </c>
      <c r="F11" s="389" t="s">
        <v>125</v>
      </c>
      <c r="G11" s="391" t="s">
        <v>81</v>
      </c>
      <c r="H11" s="393" t="s">
        <v>82</v>
      </c>
      <c r="I11" s="393" t="s">
        <v>83</v>
      </c>
      <c r="J11" s="393" t="s">
        <v>84</v>
      </c>
      <c r="K11" s="395" t="s">
        <v>85</v>
      </c>
      <c r="L11" s="389" t="s">
        <v>86</v>
      </c>
      <c r="M11" s="418" t="s">
        <v>87</v>
      </c>
      <c r="N11" s="62"/>
    </row>
    <row r="12" spans="1:14" ht="18">
      <c r="A12" s="382"/>
      <c r="B12" s="383"/>
      <c r="C12" s="383"/>
      <c r="D12" s="383"/>
      <c r="E12" s="390"/>
      <c r="F12" s="390"/>
      <c r="G12" s="392"/>
      <c r="H12" s="394"/>
      <c r="I12" s="394"/>
      <c r="J12" s="394"/>
      <c r="K12" s="396"/>
      <c r="L12" s="390"/>
      <c r="M12" s="419"/>
      <c r="N12" s="62"/>
    </row>
    <row r="13" spans="1:14" ht="13.5" customHeight="1">
      <c r="A13" s="382" t="s">
        <v>106</v>
      </c>
      <c r="B13" s="383"/>
      <c r="C13" s="383"/>
      <c r="D13" s="384"/>
      <c r="E13" s="440">
        <f>100*0.018675</f>
        <v>1.8675000000000002</v>
      </c>
      <c r="F13" s="440">
        <f>100*0.028046</f>
        <v>2.8046000000000002</v>
      </c>
      <c r="G13" s="65">
        <v>260</v>
      </c>
      <c r="H13" s="63">
        <v>-59.652000000000001</v>
      </c>
      <c r="I13" s="63">
        <v>-82.4</v>
      </c>
      <c r="J13" s="68" t="s">
        <v>107</v>
      </c>
      <c r="K13" s="63" t="s">
        <v>70</v>
      </c>
      <c r="L13" s="68">
        <v>4</v>
      </c>
      <c r="M13" s="99">
        <v>44</v>
      </c>
      <c r="N13" s="69"/>
    </row>
    <row r="14" spans="1:14" ht="13.5" customHeight="1">
      <c r="A14" s="382" t="s">
        <v>110</v>
      </c>
      <c r="B14" s="383"/>
      <c r="C14" s="383"/>
      <c r="D14" s="384"/>
      <c r="E14" s="440">
        <f>0.001013*100</f>
        <v>0.1013</v>
      </c>
      <c r="F14" s="440">
        <f>100*0.001279</f>
        <v>0.12789999999999999</v>
      </c>
      <c r="G14" s="65" t="s">
        <v>127</v>
      </c>
      <c r="H14" s="63">
        <v>-195.8</v>
      </c>
      <c r="I14" s="63" t="s">
        <v>105</v>
      </c>
      <c r="J14" s="68" t="s">
        <v>105</v>
      </c>
      <c r="K14" s="63" t="s">
        <v>105</v>
      </c>
      <c r="L14" s="68" t="s">
        <v>105</v>
      </c>
      <c r="M14" s="99" t="s">
        <v>105</v>
      </c>
      <c r="N14" s="69"/>
    </row>
    <row r="15" spans="1:14" ht="13.5" customHeight="1">
      <c r="A15" s="382" t="s">
        <v>108</v>
      </c>
      <c r="B15" s="383"/>
      <c r="C15" s="383"/>
      <c r="D15" s="384"/>
      <c r="E15" s="440">
        <f>100*0.016716</f>
        <v>1.6716000000000002</v>
      </c>
      <c r="F15" s="440">
        <f>100*0.03454</f>
        <v>3.4540000000000002</v>
      </c>
      <c r="G15" s="65" t="s">
        <v>127</v>
      </c>
      <c r="H15" s="63">
        <v>-78.552000000000007</v>
      </c>
      <c r="I15" s="63" t="s">
        <v>105</v>
      </c>
      <c r="J15" s="63" t="s">
        <v>105</v>
      </c>
      <c r="K15" s="63" t="s">
        <v>105</v>
      </c>
      <c r="L15" s="63" t="s">
        <v>105</v>
      </c>
      <c r="M15" s="99" t="s">
        <v>105</v>
      </c>
      <c r="N15" s="69"/>
    </row>
    <row r="16" spans="1:14">
      <c r="A16" s="382" t="s">
        <v>88</v>
      </c>
      <c r="B16" s="383"/>
      <c r="C16" s="383"/>
      <c r="D16" s="383"/>
      <c r="E16" s="440">
        <f>100*0.783733</f>
        <v>78.3733</v>
      </c>
      <c r="F16" s="440">
        <f>100*0.574395</f>
        <v>57.439499999999995</v>
      </c>
      <c r="G16" s="64">
        <v>600</v>
      </c>
      <c r="H16" s="65">
        <v>-161.52500000000001</v>
      </c>
      <c r="I16" s="65">
        <v>-188</v>
      </c>
      <c r="J16" s="66" t="s">
        <v>89</v>
      </c>
      <c r="K16" s="67" t="s">
        <v>90</v>
      </c>
      <c r="L16" s="68">
        <v>5</v>
      </c>
      <c r="M16" s="99">
        <v>15</v>
      </c>
      <c r="N16" s="69"/>
    </row>
    <row r="17" spans="1:14">
      <c r="A17" s="382" t="s">
        <v>91</v>
      </c>
      <c r="B17" s="383"/>
      <c r="C17" s="383"/>
      <c r="D17" s="384"/>
      <c r="E17" s="440">
        <f>100*0.118553</f>
        <v>11.8553</v>
      </c>
      <c r="F17" s="440">
        <f>100*0.173785</f>
        <v>17.378499999999999</v>
      </c>
      <c r="G17" s="65">
        <v>515</v>
      </c>
      <c r="H17" s="65">
        <v>-88.6</v>
      </c>
      <c r="I17" s="65">
        <v>-135</v>
      </c>
      <c r="J17" s="66" t="s">
        <v>89</v>
      </c>
      <c r="K17" s="67" t="s">
        <v>90</v>
      </c>
      <c r="L17" s="68">
        <v>3</v>
      </c>
      <c r="M17" s="99">
        <v>12.5</v>
      </c>
      <c r="N17" s="69"/>
    </row>
    <row r="18" spans="1:14">
      <c r="A18" s="382" t="s">
        <v>92</v>
      </c>
      <c r="B18" s="383"/>
      <c r="C18" s="383"/>
      <c r="D18" s="384"/>
      <c r="E18" s="440">
        <f>100*0.04219</f>
        <v>4.2189999999999994</v>
      </c>
      <c r="F18" s="440">
        <f>100*0.105491</f>
        <v>10.549099999999999</v>
      </c>
      <c r="G18" s="65">
        <v>450</v>
      </c>
      <c r="H18" s="65">
        <v>-42.101999999999997</v>
      </c>
      <c r="I18" s="65">
        <v>-104</v>
      </c>
      <c r="J18" s="66" t="s">
        <v>89</v>
      </c>
      <c r="K18" s="70" t="s">
        <v>93</v>
      </c>
      <c r="L18" s="71">
        <v>2.1</v>
      </c>
      <c r="M18" s="100">
        <v>9.5</v>
      </c>
      <c r="N18" s="69"/>
    </row>
    <row r="19" spans="1:14">
      <c r="A19" s="382" t="s">
        <v>94</v>
      </c>
      <c r="B19" s="383"/>
      <c r="C19" s="383"/>
      <c r="D19" s="384"/>
      <c r="E19" s="440">
        <f>100*0.003278</f>
        <v>0.32780000000000004</v>
      </c>
      <c r="F19" s="440">
        <f>100*0.012694</f>
        <v>1.2694000000000001</v>
      </c>
      <c r="G19" s="65">
        <v>460</v>
      </c>
      <c r="H19" s="65">
        <v>-11.73</v>
      </c>
      <c r="I19" s="65">
        <v>-83</v>
      </c>
      <c r="J19" s="66" t="s">
        <v>89</v>
      </c>
      <c r="K19" s="70" t="s">
        <v>90</v>
      </c>
      <c r="L19" s="71">
        <v>1.8</v>
      </c>
      <c r="M19" s="100">
        <v>8.4</v>
      </c>
      <c r="N19" s="69"/>
    </row>
    <row r="20" spans="1:14">
      <c r="A20" s="382" t="s">
        <v>95</v>
      </c>
      <c r="B20" s="383"/>
      <c r="C20" s="383"/>
      <c r="D20" s="384"/>
      <c r="E20" s="440">
        <f>100*0.007078</f>
        <v>0.70779999999999998</v>
      </c>
      <c r="F20" s="440">
        <f>100*0.029325</f>
        <v>2.9325000000000001</v>
      </c>
      <c r="G20" s="65">
        <v>288</v>
      </c>
      <c r="H20" s="65">
        <v>-0.50199000000000005</v>
      </c>
      <c r="I20" s="65">
        <v>-60</v>
      </c>
      <c r="J20" s="66" t="s">
        <v>89</v>
      </c>
      <c r="K20" s="70" t="s">
        <v>70</v>
      </c>
      <c r="L20" s="71">
        <v>1.9</v>
      </c>
      <c r="M20" s="100">
        <v>8.5</v>
      </c>
      <c r="N20" s="69"/>
    </row>
    <row r="21" spans="1:14">
      <c r="A21" s="382" t="s">
        <v>96</v>
      </c>
      <c r="B21" s="383"/>
      <c r="C21" s="383"/>
      <c r="D21" s="384"/>
      <c r="E21" s="440">
        <f>100*0.001292</f>
        <v>0.12920000000000001</v>
      </c>
      <c r="F21" s="440">
        <f>100*0.007577</f>
        <v>0.75770000000000004</v>
      </c>
      <c r="G21" s="65">
        <v>420</v>
      </c>
      <c r="H21" s="65">
        <v>27.878</v>
      </c>
      <c r="I21" s="63">
        <v>-49</v>
      </c>
      <c r="J21" s="66" t="s">
        <v>89</v>
      </c>
      <c r="K21" s="70" t="s">
        <v>93</v>
      </c>
      <c r="L21" s="71">
        <v>1.32</v>
      </c>
      <c r="M21" s="100">
        <v>9.16</v>
      </c>
      <c r="N21" s="69"/>
    </row>
    <row r="22" spans="1:14">
      <c r="A22" s="382" t="s">
        <v>97</v>
      </c>
      <c r="B22" s="383"/>
      <c r="C22" s="383"/>
      <c r="D22" s="384"/>
      <c r="E22" s="440">
        <f>100*0.000786</f>
        <v>7.8600000000000003E-2</v>
      </c>
      <c r="F22" s="440">
        <f>100*0.00492</f>
        <v>0.49199999999999999</v>
      </c>
      <c r="G22" s="65">
        <v>243</v>
      </c>
      <c r="H22" s="65">
        <v>36.058999999999997</v>
      </c>
      <c r="I22" s="73">
        <v>-40</v>
      </c>
      <c r="J22" s="66" t="s">
        <v>89</v>
      </c>
      <c r="K22" s="70" t="s">
        <v>70</v>
      </c>
      <c r="L22" s="71">
        <v>1.5</v>
      </c>
      <c r="M22" s="100">
        <v>7.8</v>
      </c>
      <c r="N22" s="69"/>
    </row>
    <row r="23" spans="1:14" ht="12.75" customHeight="1">
      <c r="A23" s="382" t="s">
        <v>98</v>
      </c>
      <c r="B23" s="383"/>
      <c r="C23" s="383"/>
      <c r="D23" s="384"/>
      <c r="E23" s="440">
        <f>100*0.000941</f>
        <v>9.4100000000000003E-2</v>
      </c>
      <c r="F23" s="440">
        <f>100*0.008069</f>
        <v>0.80689999999999995</v>
      </c>
      <c r="G23" s="65">
        <v>225</v>
      </c>
      <c r="H23" s="65">
        <v>68.73</v>
      </c>
      <c r="I23" s="73">
        <v>-26</v>
      </c>
      <c r="J23" s="66" t="s">
        <v>89</v>
      </c>
      <c r="K23" s="70" t="s">
        <v>70</v>
      </c>
      <c r="L23" s="71">
        <v>1.1000000000000001</v>
      </c>
      <c r="M23" s="100">
        <v>7.5</v>
      </c>
      <c r="N23" s="69"/>
    </row>
    <row r="24" spans="1:14">
      <c r="A24" s="382" t="s">
        <v>99</v>
      </c>
      <c r="B24" s="383"/>
      <c r="C24" s="383"/>
      <c r="D24" s="384"/>
      <c r="E24" s="440">
        <f>100*0.000243</f>
        <v>2.4299999999999999E-2</v>
      </c>
      <c r="F24" s="440">
        <f>100*0.002854</f>
        <v>0.28540000000000004</v>
      </c>
      <c r="G24" s="65">
        <v>204</v>
      </c>
      <c r="H24" s="65">
        <v>98.42</v>
      </c>
      <c r="I24" s="73">
        <v>-4</v>
      </c>
      <c r="J24" s="66" t="s">
        <v>89</v>
      </c>
      <c r="K24" s="70" t="s">
        <v>70</v>
      </c>
      <c r="L24" s="71">
        <v>1</v>
      </c>
      <c r="M24" s="100">
        <v>6.7</v>
      </c>
      <c r="N24" s="69"/>
    </row>
    <row r="25" spans="1:14">
      <c r="A25" s="382" t="s">
        <v>100</v>
      </c>
      <c r="B25" s="383"/>
      <c r="C25" s="383"/>
      <c r="D25" s="384"/>
      <c r="E25" s="440">
        <f>100*0.000053</f>
        <v>5.3E-3</v>
      </c>
      <c r="F25" s="440">
        <f>100*0.000787</f>
        <v>7.8700000000000006E-2</v>
      </c>
      <c r="G25" s="65">
        <v>206</v>
      </c>
      <c r="H25" s="65">
        <v>125</v>
      </c>
      <c r="I25" s="92">
        <v>13</v>
      </c>
      <c r="J25" s="75" t="s">
        <v>89</v>
      </c>
      <c r="K25" s="93" t="s">
        <v>70</v>
      </c>
      <c r="L25" s="94">
        <v>1</v>
      </c>
      <c r="M25" s="100">
        <v>6.5</v>
      </c>
      <c r="N25" s="69"/>
    </row>
    <row r="26" spans="1:14">
      <c r="A26" s="382" t="s">
        <v>101</v>
      </c>
      <c r="B26" s="383"/>
      <c r="C26" s="383"/>
      <c r="D26" s="384"/>
      <c r="E26" s="440">
        <f>100*0.000016</f>
        <v>1.5999999999999999E-3</v>
      </c>
      <c r="F26" s="440">
        <f>100*0.000295</f>
        <v>2.9500000000000002E-2</v>
      </c>
      <c r="G26" s="65">
        <v>205</v>
      </c>
      <c r="H26" s="63">
        <v>151</v>
      </c>
      <c r="I26" s="73">
        <v>31</v>
      </c>
      <c r="J26" s="68" t="s">
        <v>89</v>
      </c>
      <c r="K26" s="72" t="s">
        <v>70</v>
      </c>
      <c r="L26" s="71">
        <v>0.8</v>
      </c>
      <c r="M26" s="100">
        <v>2.9</v>
      </c>
      <c r="N26" s="69"/>
    </row>
    <row r="27" spans="1:14" ht="13.5" customHeight="1">
      <c r="A27" s="382" t="s">
        <v>102</v>
      </c>
      <c r="B27" s="383"/>
      <c r="C27" s="383"/>
      <c r="D27" s="384"/>
      <c r="E27" s="440">
        <f>100*0</f>
        <v>0</v>
      </c>
      <c r="F27" s="440">
        <f>100*0.000098</f>
        <v>9.7999999999999997E-3</v>
      </c>
      <c r="G27" s="65">
        <v>210</v>
      </c>
      <c r="H27" s="63">
        <v>174.1</v>
      </c>
      <c r="I27" s="73">
        <v>46</v>
      </c>
      <c r="J27" s="68" t="s">
        <v>89</v>
      </c>
      <c r="K27" s="72" t="s">
        <v>70</v>
      </c>
      <c r="L27" s="72">
        <v>0.7</v>
      </c>
      <c r="M27" s="100">
        <v>5.4</v>
      </c>
      <c r="N27" s="69"/>
    </row>
    <row r="28" spans="1:14" ht="13.5" customHeight="1">
      <c r="A28" s="382" t="s">
        <v>103</v>
      </c>
      <c r="B28" s="383"/>
      <c r="C28" s="383"/>
      <c r="D28" s="384"/>
      <c r="E28" s="440">
        <v>0</v>
      </c>
      <c r="F28" s="440">
        <v>0</v>
      </c>
      <c r="G28" s="65" t="s">
        <v>128</v>
      </c>
      <c r="H28" s="63" t="s">
        <v>126</v>
      </c>
      <c r="I28" s="74">
        <v>62</v>
      </c>
      <c r="J28" s="68" t="s">
        <v>89</v>
      </c>
      <c r="K28" s="63" t="s">
        <v>70</v>
      </c>
      <c r="L28" s="63" t="s">
        <v>105</v>
      </c>
      <c r="M28" s="99" t="s">
        <v>105</v>
      </c>
      <c r="N28" s="69"/>
    </row>
    <row r="29" spans="1:14" ht="13.5" customHeight="1">
      <c r="A29" s="421" t="s">
        <v>111</v>
      </c>
      <c r="B29" s="422"/>
      <c r="C29" s="422"/>
      <c r="D29" s="423"/>
      <c r="E29" s="440">
        <v>0</v>
      </c>
      <c r="F29" s="440">
        <v>0</v>
      </c>
      <c r="G29" s="65" t="s">
        <v>128</v>
      </c>
      <c r="H29" s="95" t="s">
        <v>128</v>
      </c>
      <c r="I29" s="95" t="s">
        <v>128</v>
      </c>
      <c r="J29" s="75" t="s">
        <v>105</v>
      </c>
      <c r="K29" s="96" t="s">
        <v>105</v>
      </c>
      <c r="L29" s="97" t="s">
        <v>105</v>
      </c>
      <c r="M29" s="99" t="s">
        <v>105</v>
      </c>
      <c r="N29" s="69"/>
    </row>
    <row r="30" spans="1:14" ht="13.5" customHeight="1" thickBot="1">
      <c r="A30" s="429" t="s">
        <v>130</v>
      </c>
      <c r="B30" s="430"/>
      <c r="C30" s="430"/>
      <c r="D30" s="431"/>
      <c r="E30" s="441">
        <f>100*0.005433</f>
        <v>0.54330000000000001</v>
      </c>
      <c r="F30" s="441">
        <f>100*0.015844</f>
        <v>1.5844</v>
      </c>
      <c r="G30" s="101" t="s">
        <v>127</v>
      </c>
      <c r="H30" s="102">
        <v>100</v>
      </c>
      <c r="I30" s="102" t="s">
        <v>105</v>
      </c>
      <c r="J30" s="103" t="s">
        <v>105</v>
      </c>
      <c r="K30" s="102" t="s">
        <v>105</v>
      </c>
      <c r="L30" s="103" t="s">
        <v>105</v>
      </c>
      <c r="M30" s="104" t="s">
        <v>105</v>
      </c>
      <c r="N30" s="69"/>
    </row>
    <row r="31" spans="1:14" ht="13.5" thickBot="1">
      <c r="A31" s="424" t="s">
        <v>112</v>
      </c>
      <c r="B31" s="425"/>
      <c r="C31" s="425"/>
      <c r="D31" s="425"/>
      <c r="E31" s="425"/>
      <c r="F31" s="425"/>
      <c r="G31" s="425"/>
      <c r="H31" s="425"/>
      <c r="I31" s="426"/>
      <c r="J31" s="438" t="s">
        <v>89</v>
      </c>
      <c r="K31" s="439" t="s">
        <v>70</v>
      </c>
      <c r="L31" s="76"/>
      <c r="M31" s="76"/>
      <c r="N31" s="69"/>
    </row>
    <row r="32" spans="1:14">
      <c r="A32" s="77" t="s">
        <v>113</v>
      </c>
      <c r="B32" s="78"/>
      <c r="C32" s="427"/>
      <c r="D32" s="427"/>
      <c r="E32" s="428"/>
      <c r="F32" s="428"/>
      <c r="G32" s="428"/>
      <c r="H32" s="428"/>
      <c r="I32" s="428"/>
      <c r="J32" s="427"/>
      <c r="K32" s="427"/>
      <c r="L32" s="50"/>
      <c r="M32" s="50"/>
      <c r="N32" s="69"/>
    </row>
    <row r="33" spans="1:14" ht="12.75" customHeight="1">
      <c r="A33" s="372" t="s">
        <v>131</v>
      </c>
      <c r="B33" s="371"/>
      <c r="C33" s="371"/>
      <c r="D33" s="371"/>
      <c r="E33" s="371"/>
      <c r="F33" s="371"/>
      <c r="G33" s="371"/>
      <c r="H33" s="371"/>
      <c r="I33" s="371"/>
      <c r="J33" s="51"/>
      <c r="K33" s="51"/>
      <c r="L33" s="50"/>
      <c r="M33" s="50"/>
      <c r="N33" s="69"/>
    </row>
    <row r="34" spans="1:14" ht="12.75" customHeight="1">
      <c r="A34" s="372" t="s">
        <v>114</v>
      </c>
      <c r="B34" s="371"/>
      <c r="C34" s="371"/>
      <c r="D34" s="371"/>
      <c r="E34" s="371"/>
      <c r="F34" s="371"/>
      <c r="G34" s="371"/>
      <c r="H34" s="371"/>
      <c r="I34" s="371"/>
      <c r="J34" s="371"/>
      <c r="K34" s="371"/>
      <c r="L34" s="371"/>
      <c r="M34" s="371"/>
      <c r="N34" s="420"/>
    </row>
    <row r="35" spans="1:14" ht="12.75" customHeight="1">
      <c r="A35" s="372" t="s">
        <v>115</v>
      </c>
      <c r="B35" s="371"/>
      <c r="C35" s="371"/>
      <c r="D35" s="371"/>
      <c r="E35" s="371"/>
      <c r="F35" s="371"/>
      <c r="G35" s="371"/>
      <c r="H35" s="371"/>
      <c r="I35" s="371"/>
      <c r="J35" s="51"/>
      <c r="K35" s="51"/>
      <c r="L35" s="50"/>
      <c r="M35" s="50"/>
      <c r="N35" s="69"/>
    </row>
    <row r="36" spans="1:14" ht="12.75" customHeight="1">
      <c r="A36" s="372" t="s">
        <v>116</v>
      </c>
      <c r="B36" s="371"/>
      <c r="C36" s="371"/>
      <c r="D36" s="371"/>
      <c r="E36" s="371"/>
      <c r="F36" s="371"/>
      <c r="G36" s="371"/>
      <c r="H36" s="371"/>
      <c r="I36" s="371"/>
      <c r="J36" s="371"/>
      <c r="K36" s="371"/>
      <c r="L36" s="371"/>
      <c r="M36" s="371"/>
      <c r="N36" s="420"/>
    </row>
    <row r="37" spans="1:14" ht="12.75" customHeight="1">
      <c r="A37" s="372" t="s">
        <v>117</v>
      </c>
      <c r="B37" s="371"/>
      <c r="C37" s="371"/>
      <c r="D37" s="371"/>
      <c r="E37" s="371"/>
      <c r="F37" s="371"/>
      <c r="G37" s="371"/>
      <c r="H37" s="371"/>
      <c r="I37" s="371"/>
      <c r="J37" s="371"/>
      <c r="K37" s="371"/>
      <c r="L37" s="371"/>
      <c r="M37" s="371"/>
      <c r="N37" s="420"/>
    </row>
    <row r="38" spans="1:14" ht="12.75" customHeight="1">
      <c r="A38" s="372" t="s">
        <v>118</v>
      </c>
      <c r="B38" s="371"/>
      <c r="C38" s="371"/>
      <c r="D38" s="371"/>
      <c r="E38" s="371"/>
      <c r="F38" s="371"/>
      <c r="G38" s="371"/>
      <c r="H38" s="371"/>
      <c r="I38" s="371"/>
      <c r="J38" s="371"/>
      <c r="K38" s="371"/>
      <c r="L38" s="50"/>
      <c r="M38" s="50"/>
      <c r="N38" s="69"/>
    </row>
    <row r="39" spans="1:14" ht="12.75" customHeight="1">
      <c r="A39" s="372" t="s">
        <v>119</v>
      </c>
      <c r="B39" s="371"/>
      <c r="C39" s="371"/>
      <c r="D39" s="371"/>
      <c r="E39" s="371"/>
      <c r="F39" s="371"/>
      <c r="G39" s="371"/>
      <c r="H39" s="371"/>
      <c r="I39" s="371"/>
      <c r="J39" s="371"/>
      <c r="K39" s="371"/>
      <c r="L39" s="371"/>
      <c r="M39" s="371"/>
      <c r="N39" s="420"/>
    </row>
    <row r="40" spans="1:14" ht="12.75" customHeight="1">
      <c r="A40" s="372" t="s">
        <v>138</v>
      </c>
      <c r="B40" s="371"/>
      <c r="C40" s="371"/>
      <c r="D40" s="371"/>
      <c r="E40" s="371"/>
      <c r="F40" s="371"/>
      <c r="G40" s="371"/>
      <c r="H40" s="371"/>
      <c r="I40" s="371"/>
      <c r="J40" s="371"/>
      <c r="K40" s="371"/>
      <c r="L40" s="371"/>
      <c r="M40" s="371"/>
      <c r="N40" s="420"/>
    </row>
    <row r="41" spans="1:14" ht="13.5" thickBot="1">
      <c r="A41" s="79" t="s">
        <v>128</v>
      </c>
      <c r="B41" s="80" t="s">
        <v>104</v>
      </c>
      <c r="C41" s="80"/>
      <c r="D41" s="80" t="s">
        <v>127</v>
      </c>
      <c r="E41" s="80" t="s">
        <v>129</v>
      </c>
      <c r="F41" s="80"/>
      <c r="G41" s="80" t="s">
        <v>105</v>
      </c>
      <c r="H41" s="80" t="s">
        <v>109</v>
      </c>
      <c r="I41" s="80"/>
      <c r="J41" s="80"/>
      <c r="K41" s="80"/>
      <c r="L41" s="80"/>
      <c r="M41" s="80"/>
      <c r="N41" s="81"/>
    </row>
  </sheetData>
  <mergeCells count="46">
    <mergeCell ref="A39:N39"/>
    <mergeCell ref="A40:N40"/>
    <mergeCell ref="A25:D25"/>
    <mergeCell ref="A20:D20"/>
    <mergeCell ref="A21:D21"/>
    <mergeCell ref="A22:D22"/>
    <mergeCell ref="A23:D23"/>
    <mergeCell ref="A24:D24"/>
    <mergeCell ref="A29:D29"/>
    <mergeCell ref="A31:I31"/>
    <mergeCell ref="C32:K32"/>
    <mergeCell ref="A26:D26"/>
    <mergeCell ref="A27:D27"/>
    <mergeCell ref="A28:D28"/>
    <mergeCell ref="A30:D30"/>
    <mergeCell ref="A36:N36"/>
    <mergeCell ref="A37:N37"/>
    <mergeCell ref="A38:K38"/>
    <mergeCell ref="A33:I33"/>
    <mergeCell ref="A34:N34"/>
    <mergeCell ref="A35:I35"/>
    <mergeCell ref="L11:L12"/>
    <mergeCell ref="M11:M12"/>
    <mergeCell ref="A16:D16"/>
    <mergeCell ref="A17:D17"/>
    <mergeCell ref="A18:D18"/>
    <mergeCell ref="A15:D15"/>
    <mergeCell ref="A14:D14"/>
    <mergeCell ref="A13:D13"/>
    <mergeCell ref="A1:C6"/>
    <mergeCell ref="L1:N6"/>
    <mergeCell ref="D6:K6"/>
    <mergeCell ref="L7:N8"/>
    <mergeCell ref="D1:K5"/>
    <mergeCell ref="A7:C7"/>
    <mergeCell ref="A8:C8"/>
    <mergeCell ref="A19:D19"/>
    <mergeCell ref="J10:K10"/>
    <mergeCell ref="A11:D12"/>
    <mergeCell ref="E11:E12"/>
    <mergeCell ref="F11:F12"/>
    <mergeCell ref="G11:G12"/>
    <mergeCell ref="H11:H12"/>
    <mergeCell ref="I11:I12"/>
    <mergeCell ref="J11:J12"/>
    <mergeCell ref="K11:K12"/>
  </mergeCells>
  <printOptions horizontalCentered="1"/>
  <pageMargins left="0.5" right="0.25" top="0.43" bottom="0.32" header="0.3" footer="0.3"/>
  <pageSetup paperSize="9" scale="82" orientation="landscape" r:id="rId1"/>
  <drawing r:id="rId2"/>
  <legacyDrawing r:id="rId3"/>
  <oleObjects>
    <mc:AlternateContent xmlns:mc="http://schemas.openxmlformats.org/markup-compatibility/2006">
      <mc:Choice Requires="x14">
        <oleObject progId="Equation.3" shapeId="6145" r:id="rId4">
          <objectPr defaultSize="0" autoPict="0" r:id="rId5">
            <anchor moveWithCells="1" sizeWithCells="1">
              <from>
                <xdr:col>4</xdr:col>
                <xdr:colOff>66675</xdr:colOff>
                <xdr:row>11</xdr:row>
                <xdr:rowOff>190500</xdr:rowOff>
              </from>
              <to>
                <xdr:col>4</xdr:col>
                <xdr:colOff>85725</xdr:colOff>
                <xdr:row>11</xdr:row>
                <xdr:rowOff>190500</xdr:rowOff>
              </to>
            </anchor>
          </objectPr>
        </oleObject>
      </mc:Choice>
      <mc:Fallback>
        <oleObject progId="Equation.3" shapeId="614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vt:lpstr>
      <vt:lpstr>REVISION</vt:lpstr>
      <vt:lpstr>3</vt:lpstr>
      <vt:lpstr>4</vt:lpstr>
      <vt:lpstr>5</vt:lpstr>
      <vt:lpstr>'3'!Print_Area</vt:lpstr>
      <vt:lpstr>'4'!Print_Area</vt:lpstr>
      <vt:lpstr>'5'!Print_Area</vt:lpstr>
      <vt:lpstr>REVISION!Print_Area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Reza Yazdani</cp:lastModifiedBy>
  <cp:lastPrinted>2024-10-19T12:30:33Z</cp:lastPrinted>
  <dcterms:created xsi:type="dcterms:W3CDTF">1996-10-14T23:33:28Z</dcterms:created>
  <dcterms:modified xsi:type="dcterms:W3CDTF">2024-10-19T12:31:28Z</dcterms:modified>
</cp:coreProperties>
</file>