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vsd" ContentType="application/vnd.visi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jects\4001 - Binak\VENDOR Docs (After PO)\0015 - Air Cooler\DCC\1- Issued Transmittals\BK-HD-PEDCO-SVTR-AA-0017\NATIVE\"/>
    </mc:Choice>
  </mc:AlternateContent>
  <xr:revisionPtr revIDLastSave="0" documentId="13_ncr:1_{1269E4E8-5261-4427-8E7A-8FD3DF1F0288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Cover" sheetId="32" r:id="rId1"/>
    <sheet name="REVISION" sheetId="33" r:id="rId2"/>
    <sheet name="WBS" sheetId="31" r:id="rId3"/>
  </sheets>
  <definedNames>
    <definedName name="_Fill" localSheetId="1" hidden="1">#REF!</definedName>
    <definedName name="_Fill" hidden="1">#REF!</definedName>
    <definedName name="_Order1" hidden="1">255</definedName>
    <definedName name="_Parse_Out" localSheetId="1" hidden="1">#REF!</definedName>
    <definedName name="_Parse_Out" hidden="1">#REF!</definedName>
    <definedName name="_WRN3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" localSheetId="2" hidden="1">{#N/A,#N/A,FALSE,"Caies";#N/A,#N/A,FALSE,"FIELD LENGTHS";#N/A,#N/A,FALSE,"CAIES REF";#N/A,#N/A,FALSE,"RelDPT01.xls"}</definedName>
    <definedName name="a" hidden="1">{#N/A,#N/A,FALSE,"Caies";#N/A,#N/A,FALSE,"FIELD LENGTHS";#N/A,#N/A,FALSE,"CAIES REF";#N/A,#N/A,FALSE,"RelDPT01.xls"}</definedName>
    <definedName name="aa" localSheetId="2" hidden="1">{#N/A,#N/A,FALSE,"Caies";#N/A,#N/A,FALSE,"FIELD LENGTHS";#N/A,#N/A,FALSE,"CAIES REF";#N/A,#N/A,FALSE,"RelDPT01.xls"}</definedName>
    <definedName name="aa" hidden="1">{#N/A,#N/A,FALSE,"Caies";#N/A,#N/A,FALSE,"FIELD LENGTHS";#N/A,#N/A,FALSE,"CAIES REF";#N/A,#N/A,FALSE,"RelDPT01.xls"}</definedName>
    <definedName name="ABC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ABNMJG64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b" localSheetId="2" hidden="1">{#N/A,#N/A,FALSE,"Caies";#N/A,#N/A,FALSE,"FIELD LENGTHS";#N/A,#N/A,FALSE,"CAIES REF";#N/A,#N/A,FALSE,"RelDPT01.xls"}</definedName>
    <definedName name="b" hidden="1">{#N/A,#N/A,FALSE,"Caies";#N/A,#N/A,FALSE,"FIELD LENGTHS";#N/A,#N/A,FALSE,"CAIES REF";#N/A,#N/A,FALSE,"RelDPT01.xls"}</definedName>
    <definedName name="CDE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_xlnm.Print_Area" localSheetId="0">Cover!$A$1:$AM$54</definedName>
    <definedName name="_xlnm.Print_Area" localSheetId="1">REVISION!$A$1:$AM$75</definedName>
    <definedName name="_xlnm.Print_Area" localSheetId="2">WBS!$A$1:$H$165</definedName>
    <definedName name="_xlnm.Print_Titles" localSheetId="2">WBS!$1:$11</definedName>
    <definedName name="wrn.CALCULATION._.COVER." hidden="1">{#N/A,#N/A,FALSE,"CALC TITLE PAGE";#N/A,#N/A,FALSE,"TABLE OF CONTENTS"}</definedName>
    <definedName name="wrn.LDT.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.PRINTALL." localSheetId="2" hidden="1">{#N/A,#N/A,FALSE,"Caies";#N/A,#N/A,FALSE,"FIELD LENGTHS";#N/A,#N/A,FALSE,"CAIES REF";#N/A,#N/A,FALSE,"RelDPT01.xls"}</definedName>
    <definedName name="wrn.PRINTALL." hidden="1">{#N/A,#N/A,FALSE,"Caies";#N/A,#N/A,FALSE,"FIELD LENGTHS";#N/A,#N/A,FALSE,"CAIES REF";#N/A,#N/A,FALSE,"RelDPT01.xls"}</definedName>
    <definedName name="WRN2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RN3.LDT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WWWW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A1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  <definedName name="XYZAB" hidden="1">{#N/A,#N/A,FALSE,"frtsht";#N/A,#N/A,FALSE,"index";#N/A,#N/A,FALSE,"BFH";#N/A,#N/A,FALSE,"CDE";#N/A,#N/A,FALSE,"CI";#N/A,#N/A,FALSE,"DHC";#N/A,#N/A,FALSE,"DL";#N/A,#N/A,FALSE,"DMD";#N/A,#N/A,FALSE,"FG";#N/A,#N/A,FALSE,"FMP";#N/A,#N/A,FALSE,"GE";#N/A,#N/A,FALSE,"GRC";#N/A,#N/A,FALSE,"GHC";#N/A,#N/A,FALSE,"GS";#N/A,#N/A,FALSE,"NL";#N/A,#N/A,FALSE,"PHC";#N/A,#N/A,FALSE,"PL";#N/A,#N/A,FALSE,"SL";#N/A,#N/A,FALSE,"TL";#N/A,#N/A,FALSE,"TM";#N/A,#N/A,FALSE,"VE";#N/A,#N/A,FALSE,"VI";#N/A,#N/A,FALSE,"VP";#N/A,#N/A,FALSE,"WC";#N/A,#N/A,FALSE,"VU";#N/A,#N/A,FALSE,"WDM";#N/A,#N/A,FALSE,"WF";#N/A,#N/A,FALSE,"WHR";#N/A,#N/A,FALSE,"WHS";#N/A,#N/A,FALSE,"WIR";#N/A,#N/A,FALSE,"WIS";#N/A,#N/A,FALSE,"WPS";#N/A,#N/A,FALSE,"WR";#N/A,#N/A,FALSE,"WU"}</definedName>
  </definedNames>
  <calcPr calcId="191029"/>
</workbook>
</file>

<file path=xl/calcChain.xml><?xml version="1.0" encoding="utf-8"?>
<calcChain xmlns="http://schemas.openxmlformats.org/spreadsheetml/2006/main">
  <c r="C153" i="31" l="1"/>
  <c r="C152" i="31"/>
  <c r="C151" i="31"/>
  <c r="C150" i="31"/>
  <c r="C149" i="31"/>
  <c r="C147" i="31"/>
  <c r="C146" i="31"/>
  <c r="C145" i="31"/>
  <c r="C141" i="31"/>
  <c r="C142" i="31"/>
  <c r="C143" i="31"/>
  <c r="C144" i="31"/>
  <c r="C140" i="31"/>
  <c r="C138" i="31"/>
  <c r="C137" i="31"/>
  <c r="C136" i="31"/>
  <c r="C134" i="31"/>
  <c r="C133" i="31"/>
  <c r="C132" i="31"/>
  <c r="C131" i="31"/>
  <c r="C130" i="31"/>
  <c r="C128" i="31"/>
  <c r="C127" i="31"/>
  <c r="C126" i="31"/>
  <c r="C148" i="31"/>
  <c r="C139" i="31"/>
  <c r="C135" i="31"/>
  <c r="C129" i="31"/>
  <c r="C125" i="31"/>
  <c r="E159" i="31"/>
  <c r="E160" i="31"/>
  <c r="E161" i="31"/>
  <c r="E162" i="31"/>
  <c r="E163" i="31"/>
  <c r="E164" i="31"/>
  <c r="E165" i="31"/>
  <c r="E158" i="31"/>
  <c r="C124" i="31"/>
  <c r="C117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8" i="31"/>
  <c r="C119" i="31"/>
  <c r="C120" i="31"/>
  <c r="C121" i="31"/>
  <c r="C122" i="31"/>
  <c r="C123" i="31"/>
  <c r="C104" i="31"/>
  <c r="C102" i="31"/>
  <c r="C101" i="31"/>
  <c r="C100" i="31"/>
  <c r="C99" i="31"/>
  <c r="C98" i="31"/>
  <c r="C97" i="31"/>
  <c r="C96" i="31"/>
  <c r="C94" i="31"/>
  <c r="C91" i="31"/>
  <c r="C89" i="31"/>
  <c r="C87" i="31"/>
  <c r="C83" i="31"/>
  <c r="C84" i="31"/>
  <c r="C82" i="31"/>
  <c r="C79" i="31"/>
  <c r="C76" i="31"/>
  <c r="C77" i="31"/>
  <c r="C75" i="31"/>
  <c r="C72" i="31"/>
  <c r="C73" i="31"/>
  <c r="C71" i="31"/>
  <c r="C59" i="31"/>
  <c r="C60" i="31"/>
  <c r="C61" i="31"/>
  <c r="C62" i="31"/>
  <c r="C63" i="31"/>
  <c r="C64" i="31"/>
  <c r="C65" i="31"/>
  <c r="C66" i="31"/>
  <c r="C67" i="31"/>
  <c r="C68" i="31"/>
  <c r="C69" i="31"/>
  <c r="C58" i="31"/>
  <c r="C55" i="31"/>
  <c r="C53" i="31"/>
  <c r="C51" i="31"/>
  <c r="C50" i="31"/>
  <c r="C48" i="31"/>
  <c r="C45" i="31"/>
  <c r="C43" i="31"/>
  <c r="C31" i="31"/>
  <c r="C30" i="31"/>
  <c r="C41" i="31"/>
  <c r="C40" i="31"/>
  <c r="C39" i="31"/>
  <c r="C38" i="31"/>
  <c r="C37" i="31"/>
  <c r="C36" i="31"/>
  <c r="C35" i="31"/>
  <c r="C34" i="31"/>
  <c r="C33" i="31"/>
  <c r="C32" i="31"/>
  <c r="C27" i="31"/>
  <c r="C25" i="31"/>
  <c r="C23" i="31"/>
  <c r="C22" i="31"/>
  <c r="C21" i="31"/>
  <c r="C20" i="31"/>
  <c r="C19" i="31"/>
  <c r="C18" i="31"/>
  <c r="C95" i="31"/>
  <c r="C93" i="31"/>
  <c r="C90" i="31"/>
  <c r="C88" i="31"/>
  <c r="C86" i="31"/>
  <c r="C81" i="31"/>
  <c r="C78" i="31"/>
  <c r="C74" i="31"/>
  <c r="C70" i="31"/>
  <c r="C57" i="31"/>
  <c r="C54" i="31"/>
  <c r="C52" i="31"/>
  <c r="C49" i="31"/>
  <c r="C47" i="31"/>
  <c r="C44" i="31"/>
  <c r="C42" i="31"/>
  <c r="C29" i="31"/>
  <c r="C26" i="31"/>
  <c r="C24" i="31"/>
  <c r="C17" i="31"/>
  <c r="C92" i="31"/>
  <c r="C85" i="31"/>
  <c r="C80" i="31"/>
  <c r="C56" i="31"/>
  <c r="C46" i="31"/>
  <c r="C28" i="31"/>
  <c r="C16" i="31"/>
  <c r="C15" i="31"/>
  <c r="C14" i="31"/>
</calcChain>
</file>

<file path=xl/sharedStrings.xml><?xml version="1.0" encoding="utf-8"?>
<sst xmlns="http://schemas.openxmlformats.org/spreadsheetml/2006/main" count="408" uniqueCount="349">
  <si>
    <t>Rev.</t>
  </si>
  <si>
    <t>Date</t>
  </si>
  <si>
    <t>BK</t>
  </si>
  <si>
    <t>GCS</t>
  </si>
  <si>
    <t>120</t>
  </si>
  <si>
    <t>0001</t>
  </si>
  <si>
    <t>V00</t>
  </si>
  <si>
    <t>IFA</t>
  </si>
  <si>
    <t xml:space="preserve">
</t>
  </si>
  <si>
    <t>شماره پیمان:</t>
  </si>
  <si>
    <t xml:space="preserve">پروژه </t>
  </si>
  <si>
    <t>بسته کاری</t>
  </si>
  <si>
    <t>صادرکننده</t>
  </si>
  <si>
    <t>تسهیلات</t>
  </si>
  <si>
    <t xml:space="preserve">رشته </t>
  </si>
  <si>
    <t xml:space="preserve">نوع مدرک </t>
  </si>
  <si>
    <t>سریال</t>
  </si>
  <si>
    <t>نسخه</t>
  </si>
  <si>
    <t>9184 – 073 - 053</t>
  </si>
  <si>
    <t>طرح نگهداشت و افزایش تولید 27 مخزن</t>
  </si>
  <si>
    <t>Purpose of Issue / Status</t>
  </si>
  <si>
    <t>Prepared by:</t>
  </si>
  <si>
    <t>Checked by:</t>
  </si>
  <si>
    <t>Approved by:</t>
  </si>
  <si>
    <t>CLIENT Approval</t>
  </si>
  <si>
    <t>CLIENT Doc. Number:</t>
  </si>
  <si>
    <t>status:</t>
  </si>
  <si>
    <r>
      <rPr>
        <b/>
        <sz val="10"/>
        <rFont val="Arial"/>
        <family val="2"/>
      </rPr>
      <t>AFC:</t>
    </r>
    <r>
      <rPr>
        <b/>
        <sz val="8"/>
        <rFont val="Arial"/>
        <family val="2"/>
      </rPr>
      <t xml:space="preserve"> Approved For Construction </t>
    </r>
  </si>
  <si>
    <t>REVISION RECORD SHEET</t>
  </si>
  <si>
    <t>Page</t>
  </si>
  <si>
    <t>X</t>
  </si>
  <si>
    <t>V01</t>
  </si>
  <si>
    <t>V02</t>
  </si>
  <si>
    <t>V03</t>
  </si>
  <si>
    <t>V04</t>
  </si>
  <si>
    <t xml:space="preserve">نگهداشت و افزایش تولید میدان نفتی بینک
سطح الارض و ابنیه تحت الارض </t>
  </si>
  <si>
    <r>
      <rPr>
        <b/>
        <sz val="10"/>
        <rFont val="Arial"/>
        <family val="2"/>
      </rPr>
      <t>IFI:</t>
    </r>
    <r>
      <rPr>
        <b/>
        <sz val="8"/>
        <rFont val="Arial"/>
        <family val="2"/>
      </rPr>
      <t xml:space="preserve"> Issued For Information</t>
    </r>
  </si>
  <si>
    <t>1.1.1</t>
  </si>
  <si>
    <t>1.1.2</t>
  </si>
  <si>
    <t>1.2.1</t>
  </si>
  <si>
    <t>1.3.1</t>
  </si>
  <si>
    <t>PM</t>
  </si>
  <si>
    <t>خرید پکیج کولرهای هوایی ایستگاه تقویت فشار گاز بینک
(قرارداد BK-HD-GCS-CO-0015_02)</t>
  </si>
  <si>
    <t>AA</t>
  </si>
  <si>
    <t>Work Breakdown Structure</t>
  </si>
  <si>
    <t>WBS</t>
  </si>
  <si>
    <t>1.2.2</t>
  </si>
  <si>
    <t>1.2.3</t>
  </si>
  <si>
    <t>1.2.4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</si>
  <si>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</si>
  <si>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</si>
  <si>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</si>
  <si>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</si>
  <si>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</si>
  <si>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</si>
  <si>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</si>
  <si>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</si>
  <si>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</si>
  <si>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</si>
  <si>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1.3.12</t>
  </si>
  <si>
    <t>1.3.13</t>
  </si>
  <si>
    <t>1.3.14</t>
  </si>
  <si>
    <t>1.3.15</t>
  </si>
  <si>
    <t>1.3.16</t>
  </si>
  <si>
    <t>1.3.17</t>
  </si>
  <si>
    <t>1.3.18</t>
  </si>
  <si>
    <t>1.3.19</t>
  </si>
  <si>
    <t>1.3.20</t>
  </si>
  <si>
    <t>1.4.1</t>
  </si>
  <si>
    <t>1.4.1.1</t>
  </si>
  <si>
    <t>1.4.1.2</t>
  </si>
  <si>
    <t>1.4.1.3</t>
  </si>
  <si>
    <t>1.4.2</t>
  </si>
  <si>
    <t>1.4.2.1</t>
  </si>
  <si>
    <t>1.4.2.2</t>
  </si>
  <si>
    <t>1.4.2.3</t>
  </si>
  <si>
    <t>1.5.1</t>
  </si>
  <si>
    <t>1.5.2</t>
  </si>
  <si>
    <t>1.6.1</t>
  </si>
  <si>
    <t>1.6.2</t>
  </si>
  <si>
    <t>project Air Cooler(Binak Oilfield Development , New Gas Commpressor Station)</t>
  </si>
  <si>
    <t>Total Weight Factor</t>
  </si>
  <si>
    <t>Level 1</t>
  </si>
  <si>
    <t>Level 2</t>
  </si>
  <si>
    <t>Level 3</t>
  </si>
  <si>
    <t>Level 4</t>
  </si>
  <si>
    <t>Level 5</t>
  </si>
  <si>
    <t>Weight Factor Sub-Level</t>
  </si>
  <si>
    <t>WB</t>
  </si>
  <si>
    <t>شماره صفحه: 2 از 4</t>
  </si>
  <si>
    <t>AAC</t>
  </si>
  <si>
    <t>M.Fakharian</t>
  </si>
  <si>
    <t>S.Faramarzpour</t>
  </si>
  <si>
    <t>شماره صفحه: 1 از 4</t>
  </si>
  <si>
    <t>Before Manufacturing</t>
  </si>
  <si>
    <t>Pre-Inspection Meeting (PIM)</t>
  </si>
  <si>
    <t>Documentation</t>
  </si>
  <si>
    <t>Material Inspection</t>
  </si>
  <si>
    <t>Verification of Raw Material (Including plate , tube , pipe)</t>
  </si>
  <si>
    <t>Verification of Raw Material (Including flange, gasket , plug , bolt/ nut , ...)</t>
  </si>
  <si>
    <t>Verification of  Consumables Material (Including Welding Consumables, Abbrasive , paint.)</t>
  </si>
  <si>
    <t>Storage of materials &amp; welding consumable</t>
  </si>
  <si>
    <t>During Manufacturing</t>
  </si>
  <si>
    <t>Material Identification and Traceability and TRANSFER OF MATERIAL IDENTIFICATION BEFORE CUTTING</t>
  </si>
  <si>
    <t>Visual &amp; dimensional Inspection of joint Preparation (Beveling Inspection).</t>
  </si>
  <si>
    <t xml:space="preserve">PT Examination for , beveling, </t>
  </si>
  <si>
    <t>Fit-up and welding</t>
  </si>
  <si>
    <t xml:space="preserve">PT root pass and back gouging </t>
  </si>
  <si>
    <t>Ferrite number measurement</t>
  </si>
  <si>
    <t xml:space="preserve">PT of Welds </t>
  </si>
  <si>
    <t>Ultrasonic Examination</t>
  </si>
  <si>
    <t>Radiographic Examination &amp; film interpretation</t>
  </si>
  <si>
    <t>Welding Major Repair</t>
  </si>
  <si>
    <t>Visual and Dimensional Inspection of Header Boxes &amp; alignment check (Nozzle to flange and header)</t>
  </si>
  <si>
    <t>PMI  of welding stainless steel</t>
  </si>
  <si>
    <t>Drilling &amp; machining</t>
  </si>
  <si>
    <t>Visual &amp; Dimensional Inspection after drilling &amp; machining</t>
  </si>
  <si>
    <t>Pickling and passivation</t>
  </si>
  <si>
    <t>Visual &amp; Dimensional assembly side frame</t>
  </si>
  <si>
    <t>Tube to tube sheet welding</t>
  </si>
  <si>
    <t>Finned Tube Inspection Visual and dimensional check</t>
  </si>
  <si>
    <t>Tube expanding</t>
  </si>
  <si>
    <t>PT for tube to tube sheet joint</t>
  </si>
  <si>
    <t>Final Inspection</t>
  </si>
  <si>
    <t>Inspection for Completed Tube Bundle</t>
  </si>
  <si>
    <t>Visual &amp; Dimensional Inspection</t>
  </si>
  <si>
    <t xml:space="preserve">Hydro Test </t>
  </si>
  <si>
    <t>Drying , N2 purging</t>
  </si>
  <si>
    <t>Fan and driver assembly inspection</t>
  </si>
  <si>
    <t>Balance test for pulley&amp; belt</t>
  </si>
  <si>
    <t>Assembly of rotating parts inspection</t>
  </si>
  <si>
    <t>Balance test for fan blades and hubs and Shaft</t>
  </si>
  <si>
    <t>Louver visual and dimentional &amp; coating check</t>
  </si>
  <si>
    <t>Electric Motor Inspection</t>
  </si>
  <si>
    <t>Type test</t>
  </si>
  <si>
    <t>Routine test</t>
  </si>
  <si>
    <t>IP &amp; ExX certificate rewiew</t>
  </si>
  <si>
    <t>Instruments</t>
  </si>
  <si>
    <t xml:space="preserve">I/P Convertor </t>
  </si>
  <si>
    <t>Visual inspection</t>
  </si>
  <si>
    <t>Calibration</t>
  </si>
  <si>
    <t xml:space="preserve">Vibration Switch </t>
  </si>
  <si>
    <t>Test certificate</t>
  </si>
  <si>
    <t>Steel Structure Inspection</t>
  </si>
  <si>
    <t>Material certificate check</t>
  </si>
  <si>
    <t>Steel member visual &amp; Dimensional Inspection</t>
  </si>
  <si>
    <t>Welding of steel structure</t>
  </si>
  <si>
    <t>NDT after welding if any</t>
  </si>
  <si>
    <t>Surface Preparation and Painting Inspection (including Side frame, fan ring, plenum, …)</t>
  </si>
  <si>
    <t>Spare part Inspection</t>
  </si>
  <si>
    <t>Material certificate review</t>
  </si>
  <si>
    <t>VT, DT, Quantities and packing</t>
  </si>
  <si>
    <t>Pre shippment Inspection</t>
  </si>
  <si>
    <t>Prepration for shippment  ( shipping mark Check)</t>
  </si>
  <si>
    <t>Packing and Marking check (Including Packing Condition and Quantity and spare part check)</t>
  </si>
  <si>
    <t>Touch up and Name plate stamping ( befor attaching)</t>
  </si>
  <si>
    <t>manufacturer certificate of compliance</t>
  </si>
  <si>
    <t>Issue Inspection Release Note (IRN) / Shipping Release Note by TPA</t>
  </si>
  <si>
    <t>Final data book</t>
  </si>
  <si>
    <t>IC</t>
  </si>
  <si>
    <t>SAT</t>
  </si>
  <si>
    <t>1.4.2.4</t>
  </si>
  <si>
    <t>1.4.2.5</t>
  </si>
  <si>
    <t>1.4.3</t>
  </si>
  <si>
    <t>1.4.3.1</t>
  </si>
  <si>
    <t>1.4.3.2</t>
  </si>
  <si>
    <t>1.4.3.3</t>
  </si>
  <si>
    <t>1.4.4</t>
  </si>
  <si>
    <t>1.4.4.1</t>
  </si>
  <si>
    <t>1.4.4.1.1</t>
  </si>
  <si>
    <t>1.4.4.1.2</t>
  </si>
  <si>
    <t>1.4.4.1.3</t>
  </si>
  <si>
    <t>1.4.4.2</t>
  </si>
  <si>
    <t>1.4.4.2.1</t>
  </si>
  <si>
    <t>1.4.4.2.2</t>
  </si>
  <si>
    <t>1.4.4.2.3</t>
  </si>
  <si>
    <t>1.4.5</t>
  </si>
  <si>
    <t>1.4.5.1</t>
  </si>
  <si>
    <t>1.4.5.2</t>
  </si>
  <si>
    <t>1.4.5.3</t>
  </si>
  <si>
    <t>1.4.5.4</t>
  </si>
  <si>
    <t>1.4.5.5</t>
  </si>
  <si>
    <t>1.1.2.1</t>
  </si>
  <si>
    <t>1.1.2.2</t>
  </si>
  <si>
    <t>1.1.2.3</t>
  </si>
  <si>
    <t>1.1.2.4</t>
  </si>
  <si>
    <t>1.1.2.5</t>
  </si>
  <si>
    <t>1.1.2.6</t>
  </si>
  <si>
    <t>1.1.2.7</t>
  </si>
  <si>
    <t>1.6.3</t>
  </si>
  <si>
    <t>1.6.4</t>
  </si>
  <si>
    <t>1.6.5</t>
  </si>
  <si>
    <t>1.6.6</t>
  </si>
  <si>
    <t>1.6.7</t>
  </si>
  <si>
    <t>1.6.8</t>
  </si>
  <si>
    <t>Vendor Print Index &amp; Schedule (VPIS)</t>
  </si>
  <si>
    <t>Sub-vendor List</t>
  </si>
  <si>
    <t>Time Schedule</t>
  </si>
  <si>
    <t xml:space="preserve">Spare Part List </t>
  </si>
  <si>
    <t>Final Data Book Index</t>
  </si>
  <si>
    <t>Name Plate Drawing</t>
  </si>
  <si>
    <t>Final Data Book</t>
  </si>
  <si>
    <t>Inspection &amp; Test Plan (ITP)</t>
  </si>
  <si>
    <t>Quality Control Plan (QCP)</t>
  </si>
  <si>
    <t>W.P.S &amp; P.Q.R</t>
  </si>
  <si>
    <t>Surface Preparation and Painting Procedure (w/ Paint Datasheet)</t>
  </si>
  <si>
    <t>NDE Procedure</t>
  </si>
  <si>
    <t xml:space="preserve">Hydrostatic Test Procedure </t>
  </si>
  <si>
    <t>SAT (Performance Test) Procedure</t>
  </si>
  <si>
    <t>Installation, Operation &amp; Maintenance Manual</t>
  </si>
  <si>
    <t>Process Data Sheet for AE-2101 (A/B/C)</t>
  </si>
  <si>
    <t>Process Data Sheet for AE-2102 (A/B/C)</t>
  </si>
  <si>
    <t>P&amp;ID</t>
  </si>
  <si>
    <t>Utility Consumption List</t>
  </si>
  <si>
    <t xml:space="preserve">General Arrangement Drawings </t>
  </si>
  <si>
    <t xml:space="preserve">Fan Data Sheets </t>
  </si>
  <si>
    <t xml:space="preserve">Pulley Data Sheets </t>
  </si>
  <si>
    <t xml:space="preserve">Vibration Switch Data Sheets and Catalogue </t>
  </si>
  <si>
    <t>Electrical Load List</t>
  </si>
  <si>
    <t>Steel Structure Calculation Books</t>
  </si>
  <si>
    <t>Steel Structure Drawings</t>
  </si>
  <si>
    <t>Foundation Drawings</t>
  </si>
  <si>
    <r>
      <t xml:space="preserve">WORK BREAKDOWN STRUCTURE
</t>
    </r>
    <r>
      <rPr>
        <b/>
        <sz val="16"/>
        <color theme="3"/>
        <rFont val="B Zar"/>
        <charset val="178"/>
      </rPr>
      <t>نگهداشت و افزایش تولید میدان نفتی بینک</t>
    </r>
  </si>
  <si>
    <t>WORK BREAKDOWN STRUCTURE</t>
  </si>
  <si>
    <t>May. 2024</t>
  </si>
  <si>
    <r>
      <rPr>
        <b/>
        <sz val="10"/>
        <rFont val="Arial"/>
        <family val="2"/>
      </rPr>
      <t>IFA:</t>
    </r>
    <r>
      <rPr>
        <b/>
        <sz val="8"/>
        <rFont val="Arial"/>
        <family val="2"/>
      </rPr>
      <t xml:space="preserve"> Issued For Approval </t>
    </r>
  </si>
  <si>
    <t>شماره صفحه: 3 از 4</t>
  </si>
  <si>
    <t>list</t>
  </si>
  <si>
    <t>Drawing/Diagram</t>
  </si>
  <si>
    <t>Reports</t>
  </si>
  <si>
    <t xml:space="preserve">General/ Management </t>
  </si>
  <si>
    <t>QA/QC</t>
  </si>
  <si>
    <t>Procedure/Plan</t>
  </si>
  <si>
    <t>Pickling &amp; Passivation Procedure</t>
  </si>
  <si>
    <t>Ferrite Number Measurment Procedure</t>
  </si>
  <si>
    <t>N2 Purging Procedure</t>
  </si>
  <si>
    <t>PMI Procedure ( welding of stainless steel)</t>
  </si>
  <si>
    <t>Packing,Marking,Shipping Procedure</t>
  </si>
  <si>
    <t>Welding and NDT Map</t>
  </si>
  <si>
    <t>List</t>
  </si>
  <si>
    <t>Drawing</t>
  </si>
  <si>
    <t>Packing List</t>
  </si>
  <si>
    <t>Process</t>
  </si>
  <si>
    <t>Calculation</t>
  </si>
  <si>
    <t>Datasheet</t>
  </si>
  <si>
    <t>Diagram</t>
  </si>
  <si>
    <t>Mechanical</t>
  </si>
  <si>
    <t>Tube Bundle Drawing</t>
  </si>
  <si>
    <t>Side Frame Drawing</t>
  </si>
  <si>
    <t>Fan &amp; Pulley Gaurd Drawing</t>
  </si>
  <si>
    <t>Driving Assembly Drawing</t>
  </si>
  <si>
    <t>Plenum fan Ring Drawing</t>
  </si>
  <si>
    <t>Upper, Lower Bearing Drawing</t>
  </si>
  <si>
    <t>Shaft Housing Drawing</t>
  </si>
  <si>
    <t>Drive shaft Drawing</t>
  </si>
  <si>
    <t>Fan &amp; Motor Support Drawing</t>
  </si>
  <si>
    <t>Louver Drawing</t>
  </si>
  <si>
    <t>Pneumatic Actuator Data Sheet for Blades</t>
  </si>
  <si>
    <t>LIST</t>
  </si>
  <si>
    <t>Special tools List</t>
  </si>
  <si>
    <t>Block/ Part List</t>
  </si>
  <si>
    <t>Spare Part List for two years operation</t>
  </si>
  <si>
    <t>Manual</t>
  </si>
  <si>
    <t>Electrical</t>
  </si>
  <si>
    <t>Motor Data Sheets Including Curves and Drawing</t>
  </si>
  <si>
    <t>Procedure</t>
  </si>
  <si>
    <t>Electro Motor Routine Test Procedure</t>
  </si>
  <si>
    <t xml:space="preserve">Structure </t>
  </si>
  <si>
    <t>Instrument</t>
  </si>
  <si>
    <t>IP Converter Data Sheet</t>
  </si>
  <si>
    <t>1.1.2.1.1</t>
  </si>
  <si>
    <t>1.1.2.1.2</t>
  </si>
  <si>
    <t>1.1.2.1.3</t>
  </si>
  <si>
    <t>1.1.2.2.1</t>
  </si>
  <si>
    <t>1.1.2.2.2</t>
  </si>
  <si>
    <t>1.1.2.2.3</t>
  </si>
  <si>
    <t>1.1.2.3.1</t>
  </si>
  <si>
    <t>1.1.2.3.2</t>
  </si>
  <si>
    <t>1.1.2.3.3</t>
  </si>
  <si>
    <t>1.1.2.3.4</t>
  </si>
  <si>
    <t>1.1.2.4.1</t>
  </si>
  <si>
    <t>1.1.2.4.2</t>
  </si>
  <si>
    <t>1.1.2.4.3</t>
  </si>
  <si>
    <t>1.1.2.4.4</t>
  </si>
  <si>
    <t>1.1.2.5.1</t>
  </si>
  <si>
    <t>1.1.2.6.1</t>
  </si>
  <si>
    <t>1.1.2.6.2</t>
  </si>
  <si>
    <t>1.1.2.6.3</t>
  </si>
  <si>
    <t>1.1.2.7.1</t>
  </si>
  <si>
    <t>1.1.2.7.2</t>
  </si>
  <si>
    <t>1.1.2.1.1.1</t>
  </si>
  <si>
    <t>1.1.2.1.1.2</t>
  </si>
  <si>
    <t>1.1.2.1.1.3</t>
  </si>
  <si>
    <t>1.1.2.1.1.4</t>
  </si>
  <si>
    <t>1.1.2.1.1.5</t>
  </si>
  <si>
    <t>1.1.2.1.1.6</t>
  </si>
  <si>
    <t>1.1.2.1.2.1</t>
  </si>
  <si>
    <t>1.1.2.1.3.1</t>
  </si>
  <si>
    <t>1.1.2.2.1.1</t>
  </si>
  <si>
    <t>1.1.2.2.1.2</t>
  </si>
  <si>
    <t>1.1.2.2.1.3</t>
  </si>
  <si>
    <t>1.1.2.2.1.4</t>
  </si>
  <si>
    <t>1.1.2.2.1.5</t>
  </si>
  <si>
    <t>1.1.2.2.1.6</t>
  </si>
  <si>
    <t>1.1.2.2.1.7</t>
  </si>
  <si>
    <t>1.1.2.2.1.8</t>
  </si>
  <si>
    <t>1.1.2.2.1.9</t>
  </si>
  <si>
    <t>1.1.2.2.1.10</t>
  </si>
  <si>
    <t>1.1.2.2.1.11</t>
  </si>
  <si>
    <t>1.1.2.2.1.12</t>
  </si>
  <si>
    <t>1.1.2.2.2.1</t>
  </si>
  <si>
    <t>1.1.2.2.3.1</t>
  </si>
  <si>
    <t>1.1.2.3.1.1</t>
  </si>
  <si>
    <t>1.1.2.3.2.1</t>
  </si>
  <si>
    <t>1.1.2.3.2.2</t>
  </si>
  <si>
    <t>1.1.2.3.3.1</t>
  </si>
  <si>
    <t>1.1.2.3.4.1</t>
  </si>
  <si>
    <t>1.1.2.4.1.1</t>
  </si>
  <si>
    <t>1.1.2.4.1.2</t>
  </si>
  <si>
    <t>1.1.2.4.1.3</t>
  </si>
  <si>
    <t>1.1.2.4.1.4</t>
  </si>
  <si>
    <t>1.1.2.4.1.5</t>
  </si>
  <si>
    <t>1.1.2.4.1.6</t>
  </si>
  <si>
    <t>1.1.2.4.1.7</t>
  </si>
  <si>
    <t>1.1.2.4.1.8</t>
  </si>
  <si>
    <t>1.1.2.4.1.9</t>
  </si>
  <si>
    <t>1.1.2.4.1.10</t>
  </si>
  <si>
    <t>1.1.2.4.1.11</t>
  </si>
  <si>
    <t>1.1.2.4.1.12</t>
  </si>
  <si>
    <t>1.1.2.4.2.1</t>
  </si>
  <si>
    <t>1.1.2.4.2.2</t>
  </si>
  <si>
    <t>1.1.2.4.2.3</t>
  </si>
  <si>
    <t>1.1.2.4.3.1</t>
  </si>
  <si>
    <t>1.1.2.4.3.2</t>
  </si>
  <si>
    <t>1.1.2.4.3.3</t>
  </si>
  <si>
    <t>1.1.2.4.4.1</t>
  </si>
  <si>
    <t>1.1.2.5.1.1</t>
  </si>
  <si>
    <t>1.1.2.5.1.2</t>
  </si>
  <si>
    <t>1.1.2.5.1.3</t>
  </si>
  <si>
    <t>1.1.2.6.1.1</t>
  </si>
  <si>
    <t>1.1.2.6.2.1</t>
  </si>
  <si>
    <t>1.1.2.6.3.1</t>
  </si>
  <si>
    <t>1.1.2.7.1.1</t>
  </si>
  <si>
    <t>1.1.2.7.2.1</t>
  </si>
  <si>
    <t>1.1.2.7.2.2</t>
  </si>
  <si>
    <t>Jul. 2024</t>
  </si>
  <si>
    <t>BK-GCS-AA-120-PM-WB-0001_V01</t>
  </si>
  <si>
    <t>Thermal / Mechanical Calculation Book</t>
  </si>
  <si>
    <t>M.Sadeghian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</si>
</sst>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5" formatCode="[$-409]d\-mmm\-yy;@"/>
  </numFmts>
  <fonts count="48" x14ac:knownFonts="1">
    <font>
      <sz val="10"/>
      <color rgb="FF000000"/>
      <name val="Times New Roman"/>
      <charset val="204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</font>
    <font>
      <sz val="8"/>
      <name val="Times New Roman"/>
      <family val="1"/>
    </font>
    <font>
      <sz val="11"/>
      <name val="돋움"/>
      <charset val="129"/>
    </font>
    <font>
      <sz val="10"/>
      <color rgb="FF000000"/>
      <name val="Times New Roman"/>
      <family val="1"/>
    </font>
    <font>
      <b/>
      <sz val="11"/>
      <name val="B Zar"/>
      <charset val="178"/>
    </font>
    <font>
      <b/>
      <sz val="12"/>
      <name val="B Zar"/>
      <charset val="178"/>
    </font>
    <font>
      <b/>
      <sz val="8"/>
      <name val="Arial"/>
      <family val="2"/>
    </font>
    <font>
      <sz val="10"/>
      <name val="Arial"/>
      <family val="2"/>
    </font>
    <font>
      <b/>
      <sz val="8"/>
      <name val="B Zar"/>
      <charset val="178"/>
    </font>
    <font>
      <b/>
      <sz val="9"/>
      <name val="B Zar"/>
      <charset val="178"/>
    </font>
    <font>
      <b/>
      <sz val="9"/>
      <name val="Arial"/>
      <family val="2"/>
      <scheme val="minor"/>
    </font>
    <font>
      <b/>
      <sz val="10"/>
      <name val="B Zar"/>
      <charset val="178"/>
    </font>
    <font>
      <sz val="11"/>
      <name val="Arial"/>
      <family val="2"/>
      <scheme val="minor"/>
    </font>
    <font>
      <sz val="8"/>
      <color indexed="12"/>
      <name val="Times New Roman"/>
      <family val="1"/>
    </font>
    <font>
      <b/>
      <sz val="20"/>
      <color theme="4" tint="-0.249977111117893"/>
      <name val="B Nazanin"/>
      <charset val="178"/>
    </font>
    <font>
      <b/>
      <sz val="20"/>
      <color theme="4" tint="-0.249977111117893"/>
      <name val="B Zar"/>
      <charset val="178"/>
    </font>
    <font>
      <b/>
      <sz val="16"/>
      <name val="Arial"/>
      <family val="2"/>
    </font>
    <font>
      <b/>
      <sz val="16"/>
      <color theme="3"/>
      <name val="B Zar"/>
      <charset val="178"/>
    </font>
    <font>
      <b/>
      <sz val="2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8.5"/>
      <name val="Arial"/>
      <family val="2"/>
      <scheme val="minor"/>
    </font>
    <font>
      <sz val="12"/>
      <name val="Arial"/>
      <family val="2"/>
      <scheme val="minor"/>
    </font>
    <font>
      <b/>
      <sz val="10"/>
      <name val="Arial"/>
      <family val="2"/>
      <scheme val="minor"/>
    </font>
    <font>
      <b/>
      <sz val="8"/>
      <name val="Arial"/>
      <family val="2"/>
      <scheme val="minor"/>
    </font>
    <font>
      <b/>
      <sz val="11"/>
      <name val="Arial"/>
      <family val="2"/>
    </font>
    <font>
      <b/>
      <sz val="20"/>
      <color rgb="FF003399"/>
      <name val="B Zar"/>
      <charset val="178"/>
    </font>
    <font>
      <b/>
      <sz val="10.5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color rgb="FF000000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20"/>
      <name val="B Zar"/>
      <charset val="178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color rgb="FF000000"/>
      <name val="Arial"/>
      <family val="2"/>
    </font>
    <font>
      <b/>
      <sz val="15"/>
      <name val="Arial"/>
      <family val="2"/>
    </font>
    <font>
      <b/>
      <sz val="22"/>
      <name val="B Zar"/>
      <charset val="178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DA7B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64" fontId="3" fillId="0" borderId="0"/>
    <xf numFmtId="165" fontId="1" fillId="0" borderId="0"/>
    <xf numFmtId="0" fontId="3" fillId="0" borderId="0"/>
    <xf numFmtId="0" fontId="2" fillId="0" borderId="0"/>
    <xf numFmtId="164" fontId="2" fillId="0" borderId="0"/>
    <xf numFmtId="0" fontId="5" fillId="0" borderId="0"/>
    <xf numFmtId="0" fontId="6" fillId="0" borderId="0"/>
    <xf numFmtId="0" fontId="7" fillId="0" borderId="0"/>
    <xf numFmtId="0" fontId="9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4" fillId="0" borderId="0"/>
  </cellStyleXfs>
  <cellXfs count="210">
    <xf numFmtId="0" fontId="0" fillId="0" borderId="0" xfId="0" applyAlignment="1">
      <alignment horizontal="left" vertical="top"/>
    </xf>
    <xf numFmtId="0" fontId="2" fillId="0" borderId="0" xfId="4"/>
    <xf numFmtId="0" fontId="2" fillId="0" borderId="0" xfId="4" applyAlignment="1">
      <alignment horizontal="center"/>
    </xf>
    <xf numFmtId="0" fontId="11" fillId="0" borderId="0" xfId="13" applyFont="1" applyAlignment="1">
      <alignment vertical="center" wrapText="1"/>
    </xf>
    <xf numFmtId="0" fontId="13" fillId="0" borderId="0" xfId="13" applyFont="1" applyAlignment="1">
      <alignment vertical="top" wrapText="1"/>
    </xf>
    <xf numFmtId="0" fontId="2" fillId="0" borderId="0" xfId="13"/>
    <xf numFmtId="0" fontId="19" fillId="0" borderId="0" xfId="13" applyFont="1" applyAlignment="1">
      <alignment vertical="center" readingOrder="1"/>
    </xf>
    <xf numFmtId="0" fontId="19" fillId="0" borderId="0" xfId="13" applyFont="1" applyAlignment="1">
      <alignment vertical="center" wrapText="1"/>
    </xf>
    <xf numFmtId="1" fontId="21" fillId="0" borderId="0" xfId="13" applyNumberFormat="1" applyFont="1" applyAlignment="1">
      <alignment vertical="center" wrapText="1"/>
    </xf>
    <xf numFmtId="1" fontId="22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 wrapText="1"/>
    </xf>
    <xf numFmtId="1" fontId="25" fillId="0" borderId="0" xfId="13" applyNumberFormat="1" applyFont="1" applyAlignment="1">
      <alignment vertical="center"/>
    </xf>
    <xf numFmtId="0" fontId="29" fillId="0" borderId="0" xfId="13" applyFont="1" applyAlignment="1">
      <alignment vertical="center"/>
    </xf>
    <xf numFmtId="0" fontId="26" fillId="0" borderId="32" xfId="13" applyFont="1" applyBorder="1" applyAlignment="1">
      <alignment vertical="center"/>
    </xf>
    <xf numFmtId="0" fontId="26" fillId="0" borderId="12" xfId="13" applyFont="1" applyBorder="1" applyAlignment="1">
      <alignment vertical="center"/>
    </xf>
    <xf numFmtId="0" fontId="26" fillId="0" borderId="9" xfId="13" applyFont="1" applyBorder="1" applyAlignment="1">
      <alignment vertical="center"/>
    </xf>
    <xf numFmtId="0" fontId="26" fillId="0" borderId="23" xfId="13" applyFont="1" applyBorder="1" applyAlignment="1">
      <alignment vertical="center"/>
    </xf>
    <xf numFmtId="0" fontId="29" fillId="0" borderId="0" xfId="13" applyFont="1" applyAlignment="1">
      <alignment vertical="center" wrapText="1"/>
    </xf>
    <xf numFmtId="0" fontId="30" fillId="0" borderId="0" xfId="13" applyFont="1" applyAlignment="1">
      <alignment horizontal="center" vertical="center"/>
    </xf>
    <xf numFmtId="0" fontId="26" fillId="0" borderId="29" xfId="13" applyFont="1" applyBorder="1" applyAlignment="1">
      <alignment vertical="top"/>
    </xf>
    <xf numFmtId="0" fontId="26" fillId="0" borderId="7" xfId="13" applyFont="1" applyBorder="1" applyAlignment="1">
      <alignment vertical="top"/>
    </xf>
    <xf numFmtId="0" fontId="4" fillId="0" borderId="0" xfId="13" applyFont="1" applyAlignment="1">
      <alignment horizontal="center" vertical="center" wrapText="1"/>
    </xf>
    <xf numFmtId="0" fontId="2" fillId="0" borderId="0" xfId="13" applyAlignment="1">
      <alignment horizontal="center" vertical="center"/>
    </xf>
    <xf numFmtId="0" fontId="2" fillId="0" borderId="0" xfId="13" applyAlignment="1">
      <alignment vertical="center"/>
    </xf>
    <xf numFmtId="0" fontId="26" fillId="0" borderId="28" xfId="13" applyFont="1" applyBorder="1" applyAlignment="1">
      <alignment vertical="top"/>
    </xf>
    <xf numFmtId="0" fontId="26" fillId="0" borderId="0" xfId="13" applyFont="1" applyAlignment="1">
      <alignment vertical="top"/>
    </xf>
    <xf numFmtId="0" fontId="4" fillId="0" borderId="0" xfId="13" applyFont="1" applyAlignment="1">
      <alignment vertical="center" wrapText="1"/>
    </xf>
    <xf numFmtId="0" fontId="2" fillId="0" borderId="28" xfId="13" applyBorder="1" applyAlignment="1">
      <alignment vertical="center"/>
    </xf>
    <xf numFmtId="0" fontId="31" fillId="0" borderId="0" xfId="13" applyFont="1" applyAlignment="1">
      <alignment horizontal="left" vertical="top"/>
    </xf>
    <xf numFmtId="17" fontId="32" fillId="0" borderId="0" xfId="13" applyNumberFormat="1" applyFont="1" applyAlignment="1">
      <alignment horizontal="left" vertical="center" wrapText="1"/>
    </xf>
    <xf numFmtId="0" fontId="4" fillId="0" borderId="19" xfId="13" applyFont="1" applyBorder="1" applyAlignment="1">
      <alignment vertical="center" wrapText="1"/>
    </xf>
    <xf numFmtId="0" fontId="2" fillId="0" borderId="28" xfId="13" applyBorder="1"/>
    <xf numFmtId="0" fontId="2" fillId="0" borderId="19" xfId="13" applyBorder="1"/>
    <xf numFmtId="0" fontId="2" fillId="0" borderId="31" xfId="13" applyBorder="1"/>
    <xf numFmtId="0" fontId="2" fillId="0" borderId="25" xfId="13" applyBorder="1"/>
    <xf numFmtId="0" fontId="2" fillId="0" borderId="26" xfId="13" applyBorder="1"/>
    <xf numFmtId="0" fontId="8" fillId="0" borderId="0" xfId="13" applyFont="1"/>
    <xf numFmtId="0" fontId="13" fillId="0" borderId="0" xfId="13" applyFont="1" applyAlignment="1">
      <alignment vertical="center" readingOrder="1"/>
    </xf>
    <xf numFmtId="49" fontId="8" fillId="0" borderId="0" xfId="13" applyNumberFormat="1" applyFont="1" applyAlignment="1">
      <alignment horizontal="left"/>
    </xf>
    <xf numFmtId="1" fontId="34" fillId="0" borderId="0" xfId="13" applyNumberFormat="1" applyFont="1" applyAlignment="1">
      <alignment vertical="center" wrapText="1"/>
    </xf>
    <xf numFmtId="0" fontId="4" fillId="0" borderId="0" xfId="13" applyFont="1" applyAlignment="1">
      <alignment vertical="center"/>
    </xf>
    <xf numFmtId="1" fontId="28" fillId="0" borderId="0" xfId="13" applyNumberFormat="1" applyFont="1" applyAlignment="1">
      <alignment vertical="center"/>
    </xf>
    <xf numFmtId="1" fontId="35" fillId="0" borderId="0" xfId="13" applyNumberFormat="1" applyFont="1" applyAlignment="1">
      <alignment vertical="top"/>
    </xf>
    <xf numFmtId="0" fontId="40" fillId="0" borderId="0" xfId="0" applyFont="1"/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7" fillId="0" borderId="7" xfId="4" applyFont="1" applyBorder="1" applyAlignment="1">
      <alignment horizontal="center" vertical="center"/>
    </xf>
    <xf numFmtId="0" fontId="39" fillId="2" borderId="18" xfId="0" applyFont="1" applyFill="1" applyBorder="1" applyAlignment="1">
      <alignment horizontal="center" vertical="center" wrapText="1"/>
    </xf>
    <xf numFmtId="49" fontId="38" fillId="0" borderId="29" xfId="0" applyNumberFormat="1" applyFont="1" applyBorder="1" applyAlignment="1">
      <alignment horizontal="center" vertical="center" wrapText="1"/>
    </xf>
    <xf numFmtId="0" fontId="2" fillId="0" borderId="0" xfId="4" applyAlignment="1">
      <alignment horizontal="center" vertical="center"/>
    </xf>
    <xf numFmtId="0" fontId="39" fillId="2" borderId="11" xfId="0" applyFont="1" applyFill="1" applyBorder="1" applyAlignment="1">
      <alignment horizontal="center" vertical="center" textRotation="90" wrapText="1"/>
    </xf>
    <xf numFmtId="0" fontId="42" fillId="3" borderId="11" xfId="0" applyFont="1" applyFill="1" applyBorder="1" applyAlignment="1">
      <alignment horizontal="left" vertical="center" wrapText="1"/>
    </xf>
    <xf numFmtId="0" fontId="44" fillId="4" borderId="11" xfId="0" applyFont="1" applyFill="1" applyBorder="1" applyAlignment="1">
      <alignment horizontal="left" vertical="center" wrapText="1"/>
    </xf>
    <xf numFmtId="0" fontId="43" fillId="5" borderId="11" xfId="0" applyFont="1" applyFill="1" applyBorder="1" applyAlignment="1">
      <alignment horizontal="left" vertical="center" wrapText="1"/>
    </xf>
    <xf numFmtId="0" fontId="44" fillId="5" borderId="11" xfId="0" applyFont="1" applyFill="1" applyBorder="1" applyAlignment="1">
      <alignment horizontal="left" vertical="center" wrapText="1"/>
    </xf>
    <xf numFmtId="0" fontId="42" fillId="3" borderId="11" xfId="0" applyFont="1" applyFill="1" applyBorder="1" applyAlignment="1">
      <alignment horizontal="center" vertical="center" wrapText="1"/>
    </xf>
    <xf numFmtId="0" fontId="44" fillId="4" borderId="11" xfId="0" applyFont="1" applyFill="1" applyBorder="1" applyAlignment="1">
      <alignment horizontal="center" vertical="center" wrapText="1"/>
    </xf>
    <xf numFmtId="0" fontId="44" fillId="5" borderId="11" xfId="0" applyFont="1" applyFill="1" applyBorder="1" applyAlignment="1">
      <alignment horizontal="center" vertical="center" wrapText="1"/>
    </xf>
    <xf numFmtId="49" fontId="45" fillId="0" borderId="30" xfId="0" applyNumberFormat="1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left" vertical="center" wrapText="1"/>
    </xf>
    <xf numFmtId="0" fontId="4" fillId="0" borderId="0" xfId="4" applyFont="1"/>
    <xf numFmtId="0" fontId="46" fillId="0" borderId="0" xfId="4" applyFont="1"/>
    <xf numFmtId="0" fontId="44" fillId="6" borderId="11" xfId="0" applyFont="1" applyFill="1" applyBorder="1" applyAlignment="1">
      <alignment horizontal="center" vertical="center" wrapText="1"/>
    </xf>
    <xf numFmtId="0" fontId="44" fillId="6" borderId="11" xfId="0" applyFont="1" applyFill="1" applyBorder="1" applyAlignment="1">
      <alignment horizontal="left" vertical="center" wrapText="1"/>
    </xf>
    <xf numFmtId="0" fontId="4" fillId="6" borderId="0" xfId="4" applyFont="1" applyFill="1"/>
    <xf numFmtId="0" fontId="46" fillId="6" borderId="0" xfId="4" applyFont="1" applyFill="1"/>
    <xf numFmtId="0" fontId="44" fillId="7" borderId="11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left" vertical="center" wrapText="1"/>
    </xf>
    <xf numFmtId="0" fontId="4" fillId="7" borderId="0" xfId="4" applyFont="1" applyFill="1"/>
    <xf numFmtId="0" fontId="46" fillId="7" borderId="0" xfId="4" applyFont="1" applyFill="1"/>
    <xf numFmtId="0" fontId="43" fillId="6" borderId="11" xfId="0" applyFont="1" applyFill="1" applyBorder="1" applyAlignment="1">
      <alignment horizontal="center" vertical="center" wrapText="1"/>
    </xf>
    <xf numFmtId="0" fontId="43" fillId="6" borderId="11" xfId="0" applyFont="1" applyFill="1" applyBorder="1" applyAlignment="1">
      <alignment horizontal="left" vertical="center" wrapText="1"/>
    </xf>
    <xf numFmtId="0" fontId="2" fillId="6" borderId="0" xfId="4" applyFill="1"/>
    <xf numFmtId="0" fontId="43" fillId="7" borderId="11" xfId="0" applyFont="1" applyFill="1" applyBorder="1" applyAlignment="1">
      <alignment horizontal="center" vertical="center" wrapText="1"/>
    </xf>
    <xf numFmtId="0" fontId="43" fillId="7" borderId="11" xfId="0" applyFont="1" applyFill="1" applyBorder="1" applyAlignment="1">
      <alignment horizontal="left" vertical="center" wrapText="1"/>
    </xf>
    <xf numFmtId="0" fontId="2" fillId="7" borderId="0" xfId="4" applyFill="1"/>
    <xf numFmtId="17" fontId="13" fillId="0" borderId="0" xfId="13" applyNumberFormat="1" applyFont="1" applyAlignment="1">
      <alignment horizontal="left" vertical="center" wrapText="1"/>
    </xf>
    <xf numFmtId="17" fontId="13" fillId="0" borderId="19" xfId="13" applyNumberFormat="1" applyFont="1" applyBorder="1" applyAlignment="1">
      <alignment horizontal="left" vertical="center" wrapText="1"/>
    </xf>
    <xf numFmtId="0" fontId="26" fillId="0" borderId="0" xfId="13" applyFont="1" applyAlignment="1">
      <alignment horizontal="center" vertical="center"/>
    </xf>
    <xf numFmtId="1" fontId="26" fillId="0" borderId="11" xfId="13" applyNumberFormat="1" applyFont="1" applyBorder="1" applyAlignment="1">
      <alignment horizontal="center" vertical="center"/>
    </xf>
    <xf numFmtId="1" fontId="26" fillId="0" borderId="22" xfId="13" applyNumberFormat="1" applyFont="1" applyBorder="1" applyAlignment="1">
      <alignment horizontal="center" vertical="center"/>
    </xf>
    <xf numFmtId="17" fontId="13" fillId="0" borderId="7" xfId="13" applyNumberFormat="1" applyFont="1" applyBorder="1" applyAlignment="1">
      <alignment horizontal="left" vertical="center" wrapText="1"/>
    </xf>
    <xf numFmtId="17" fontId="13" fillId="0" borderId="20" xfId="13" applyNumberFormat="1" applyFont="1" applyBorder="1" applyAlignment="1">
      <alignment horizontal="left" vertical="center" wrapText="1"/>
    </xf>
    <xf numFmtId="1" fontId="26" fillId="0" borderId="18" xfId="13" applyNumberFormat="1" applyFont="1" applyBorder="1" applyAlignment="1">
      <alignment horizontal="center" vertical="center"/>
    </xf>
    <xf numFmtId="1" fontId="26" fillId="0" borderId="6" xfId="13" applyNumberFormat="1" applyFont="1" applyBorder="1" applyAlignment="1">
      <alignment horizontal="center" vertical="center"/>
    </xf>
    <xf numFmtId="1" fontId="26" fillId="0" borderId="7" xfId="13" applyNumberFormat="1" applyFont="1" applyBorder="1" applyAlignment="1">
      <alignment horizontal="center" vertical="center"/>
    </xf>
    <xf numFmtId="1" fontId="26" fillId="0" borderId="8" xfId="13" applyNumberFormat="1" applyFont="1" applyBorder="1" applyAlignment="1">
      <alignment horizontal="center" vertical="center"/>
    </xf>
    <xf numFmtId="1" fontId="26" fillId="0" borderId="3" xfId="13" applyNumberFormat="1" applyFont="1" applyBorder="1" applyAlignment="1">
      <alignment horizontal="center" vertical="center"/>
    </xf>
    <xf numFmtId="1" fontId="26" fillId="0" borderId="4" xfId="13" applyNumberFormat="1" applyFont="1" applyBorder="1" applyAlignment="1">
      <alignment horizontal="center" vertical="center"/>
    </xf>
    <xf numFmtId="1" fontId="26" fillId="0" borderId="5" xfId="13" applyNumberFormat="1" applyFont="1" applyBorder="1" applyAlignment="1">
      <alignment horizontal="center" vertical="center"/>
    </xf>
    <xf numFmtId="1" fontId="28" fillId="0" borderId="11" xfId="13" applyNumberFormat="1" applyFont="1" applyBorder="1" applyAlignment="1">
      <alignment horizontal="center" vertical="center"/>
    </xf>
    <xf numFmtId="1" fontId="25" fillId="0" borderId="11" xfId="13" applyNumberFormat="1" applyFont="1" applyBorder="1" applyAlignment="1">
      <alignment horizontal="center" vertical="center"/>
    </xf>
    <xf numFmtId="1" fontId="25" fillId="0" borderId="22" xfId="13" applyNumberFormat="1" applyFont="1" applyBorder="1" applyAlignment="1">
      <alignment horizontal="center" vertical="center"/>
    </xf>
    <xf numFmtId="49" fontId="27" fillId="0" borderId="18" xfId="13" applyNumberFormat="1" applyFont="1" applyBorder="1" applyAlignment="1">
      <alignment horizontal="center" vertical="center"/>
    </xf>
    <xf numFmtId="49" fontId="27" fillId="0" borderId="11" xfId="13" applyNumberFormat="1" applyFont="1" applyBorder="1" applyAlignment="1">
      <alignment horizontal="center" vertical="center"/>
    </xf>
    <xf numFmtId="165" fontId="27" fillId="0" borderId="6" xfId="13" applyNumberFormat="1" applyFont="1" applyBorder="1" applyAlignment="1">
      <alignment horizontal="center" vertical="center"/>
    </xf>
    <xf numFmtId="165" fontId="27" fillId="0" borderId="7" xfId="13" applyNumberFormat="1" applyFont="1" applyBorder="1" applyAlignment="1">
      <alignment horizontal="center" vertical="center"/>
    </xf>
    <xf numFmtId="165" fontId="27" fillId="0" borderId="8" xfId="13" applyNumberFormat="1" applyFont="1" applyBorder="1" applyAlignment="1">
      <alignment horizontal="center" vertical="center"/>
    </xf>
    <xf numFmtId="165" fontId="27" fillId="0" borderId="3" xfId="13" applyNumberFormat="1" applyFont="1" applyBorder="1" applyAlignment="1">
      <alignment horizontal="center" vertical="center"/>
    </xf>
    <xf numFmtId="165" fontId="27" fillId="0" borderId="4" xfId="13" applyNumberFormat="1" applyFont="1" applyBorder="1" applyAlignment="1">
      <alignment horizontal="center" vertical="center"/>
    </xf>
    <xf numFmtId="165" fontId="27" fillId="0" borderId="5" xfId="13" applyNumberFormat="1" applyFont="1" applyBorder="1" applyAlignment="1">
      <alignment horizontal="center" vertical="center"/>
    </xf>
    <xf numFmtId="1" fontId="27" fillId="0" borderId="6" xfId="13" applyNumberFormat="1" applyFont="1" applyBorder="1" applyAlignment="1">
      <alignment horizontal="center" vertical="center"/>
    </xf>
    <xf numFmtId="1" fontId="27" fillId="0" borderId="7" xfId="13" applyNumberFormat="1" applyFont="1" applyBorder="1" applyAlignment="1">
      <alignment horizontal="center" vertical="center"/>
    </xf>
    <xf numFmtId="1" fontId="27" fillId="0" borderId="8" xfId="13" applyNumberFormat="1" applyFont="1" applyBorder="1" applyAlignment="1">
      <alignment horizontal="center" vertical="center"/>
    </xf>
    <xf numFmtId="1" fontId="27" fillId="0" borderId="3" xfId="13" applyNumberFormat="1" applyFont="1" applyBorder="1" applyAlignment="1">
      <alignment horizontal="center" vertical="center"/>
    </xf>
    <xf numFmtId="1" fontId="27" fillId="0" borderId="4" xfId="13" applyNumberFormat="1" applyFont="1" applyBorder="1" applyAlignment="1">
      <alignment horizontal="center" vertical="center"/>
    </xf>
    <xf numFmtId="1" fontId="27" fillId="0" borderId="5" xfId="13" applyNumberFormat="1" applyFont="1" applyBorder="1" applyAlignment="1">
      <alignment horizontal="center" vertical="center"/>
    </xf>
    <xf numFmtId="1" fontId="28" fillId="0" borderId="22" xfId="13" applyNumberFormat="1" applyFont="1" applyBorder="1" applyAlignment="1">
      <alignment horizontal="center" vertical="center"/>
    </xf>
    <xf numFmtId="1" fontId="23" fillId="0" borderId="29" xfId="13" applyNumberFormat="1" applyFont="1" applyBorder="1" applyAlignment="1">
      <alignment horizontal="center" vertical="center" wrapText="1"/>
    </xf>
    <xf numFmtId="1" fontId="23" fillId="0" borderId="7" xfId="13" applyNumberFormat="1" applyFont="1" applyBorder="1" applyAlignment="1">
      <alignment horizontal="center" vertical="center" wrapText="1"/>
    </xf>
    <xf numFmtId="1" fontId="23" fillId="0" borderId="20" xfId="13" applyNumberFormat="1" applyFont="1" applyBorder="1" applyAlignment="1">
      <alignment horizontal="center" vertical="center" wrapText="1"/>
    </xf>
    <xf numFmtId="1" fontId="23" fillId="0" borderId="28" xfId="13" applyNumberFormat="1" applyFont="1" applyBorder="1" applyAlignment="1">
      <alignment horizontal="center" vertical="center" wrapText="1"/>
    </xf>
    <xf numFmtId="1" fontId="23" fillId="0" borderId="0" xfId="13" applyNumberFormat="1" applyFont="1" applyAlignment="1">
      <alignment horizontal="center" vertical="center" wrapText="1"/>
    </xf>
    <xf numFmtId="1" fontId="23" fillId="0" borderId="19" xfId="13" applyNumberFormat="1" applyFont="1" applyBorder="1" applyAlignment="1">
      <alignment horizontal="center" vertical="center" wrapText="1"/>
    </xf>
    <xf numFmtId="1" fontId="23" fillId="0" borderId="30" xfId="13" applyNumberFormat="1" applyFont="1" applyBorder="1" applyAlignment="1">
      <alignment horizontal="center" vertical="center" wrapText="1"/>
    </xf>
    <xf numFmtId="1" fontId="23" fillId="0" borderId="4" xfId="13" applyNumberFormat="1" applyFont="1" applyBorder="1" applyAlignment="1">
      <alignment horizontal="center" vertical="center" wrapText="1"/>
    </xf>
    <xf numFmtId="1" fontId="23" fillId="0" borderId="21" xfId="13" applyNumberFormat="1" applyFont="1" applyBorder="1" applyAlignment="1">
      <alignment horizontal="center" vertical="center" wrapText="1"/>
    </xf>
    <xf numFmtId="1" fontId="27" fillId="0" borderId="18" xfId="13" applyNumberFormat="1" applyFont="1" applyBorder="1" applyAlignment="1">
      <alignment horizontal="center" vertical="center"/>
    </xf>
    <xf numFmtId="1" fontId="27" fillId="0" borderId="11" xfId="13" applyNumberFormat="1" applyFont="1" applyBorder="1" applyAlignment="1">
      <alignment horizontal="center" vertical="center"/>
    </xf>
    <xf numFmtId="0" fontId="2" fillId="0" borderId="36" xfId="13" applyBorder="1" applyAlignment="1">
      <alignment horizontal="center" vertical="center"/>
    </xf>
    <xf numFmtId="0" fontId="2" fillId="0" borderId="37" xfId="13" applyBorder="1" applyAlignment="1">
      <alignment horizontal="center" vertical="center"/>
    </xf>
    <xf numFmtId="49" fontId="2" fillId="0" borderId="36" xfId="13" quotePrefix="1" applyNumberFormat="1" applyBorder="1" applyAlignment="1">
      <alignment horizontal="center" vertical="center"/>
    </xf>
    <xf numFmtId="49" fontId="2" fillId="0" borderId="24" xfId="13" quotePrefix="1" applyNumberFormat="1" applyBorder="1" applyAlignment="1">
      <alignment horizontal="center" vertical="center"/>
    </xf>
    <xf numFmtId="49" fontId="2" fillId="0" borderId="37" xfId="13" quotePrefix="1" applyNumberFormat="1" applyBorder="1" applyAlignment="1">
      <alignment horizontal="center" vertical="center"/>
    </xf>
    <xf numFmtId="0" fontId="2" fillId="0" borderId="24" xfId="13" applyBorder="1" applyAlignment="1">
      <alignment horizontal="center" vertical="center"/>
    </xf>
    <xf numFmtId="49" fontId="20" fillId="0" borderId="0" xfId="13" applyNumberFormat="1" applyFont="1" applyAlignment="1">
      <alignment horizontal="center"/>
    </xf>
    <xf numFmtId="1" fontId="21" fillId="0" borderId="13" xfId="13" applyNumberFormat="1" applyFont="1" applyBorder="1" applyAlignment="1">
      <alignment horizontal="center" vertical="center" wrapText="1"/>
    </xf>
    <xf numFmtId="1" fontId="21" fillId="0" borderId="14" xfId="13" applyNumberFormat="1" applyFont="1" applyBorder="1" applyAlignment="1">
      <alignment horizontal="center" vertical="center" wrapText="1"/>
    </xf>
    <xf numFmtId="1" fontId="21" fillId="0" borderId="33" xfId="13" applyNumberFormat="1" applyFont="1" applyBorder="1" applyAlignment="1">
      <alignment horizontal="center" vertical="center" wrapText="1"/>
    </xf>
    <xf numFmtId="1" fontId="21" fillId="0" borderId="18" xfId="13" applyNumberFormat="1" applyFont="1" applyBorder="1" applyAlignment="1">
      <alignment horizontal="center" vertical="center" wrapText="1"/>
    </xf>
    <xf numFmtId="1" fontId="21" fillId="0" borderId="11" xfId="13" applyNumberFormat="1" applyFont="1" applyBorder="1" applyAlignment="1">
      <alignment horizontal="center" vertical="center" wrapText="1"/>
    </xf>
    <xf numFmtId="1" fontId="21" fillId="0" borderId="22" xfId="13" applyNumberFormat="1" applyFont="1" applyBorder="1" applyAlignment="1">
      <alignment horizontal="center" vertical="center" wrapText="1"/>
    </xf>
    <xf numFmtId="49" fontId="2" fillId="0" borderId="36" xfId="13" applyNumberFormat="1" applyBorder="1" applyAlignment="1">
      <alignment horizontal="center" vertical="center"/>
    </xf>
    <xf numFmtId="49" fontId="2" fillId="0" borderId="37" xfId="13" applyNumberFormat="1" applyBorder="1" applyAlignment="1">
      <alignment horizontal="center" vertical="center"/>
    </xf>
    <xf numFmtId="0" fontId="11" fillId="0" borderId="27" xfId="13" applyFont="1" applyBorder="1" applyAlignment="1">
      <alignment horizontal="center" vertical="center" wrapText="1"/>
    </xf>
    <xf numFmtId="0" fontId="11" fillId="0" borderId="16" xfId="13" applyFont="1" applyBorder="1" applyAlignment="1">
      <alignment horizontal="center" vertical="center" wrapText="1"/>
    </xf>
    <xf numFmtId="0" fontId="11" fillId="0" borderId="34" xfId="13" applyFont="1" applyBorder="1" applyAlignment="1">
      <alignment horizontal="center" vertical="center" wrapText="1"/>
    </xf>
    <xf numFmtId="0" fontId="11" fillId="0" borderId="28" xfId="13" applyFont="1" applyBorder="1" applyAlignment="1">
      <alignment horizontal="center" vertical="center" wrapText="1"/>
    </xf>
    <xf numFmtId="0" fontId="11" fillId="0" borderId="0" xfId="13" applyFont="1" applyAlignment="1">
      <alignment horizontal="center" vertical="center" wrapText="1"/>
    </xf>
    <xf numFmtId="0" fontId="11" fillId="0" borderId="1" xfId="13" applyFont="1" applyBorder="1" applyAlignment="1">
      <alignment horizontal="center" vertical="center" wrapText="1"/>
    </xf>
    <xf numFmtId="0" fontId="11" fillId="0" borderId="30" xfId="13" applyFont="1" applyBorder="1" applyAlignment="1">
      <alignment horizontal="center" vertical="center" wrapText="1"/>
    </xf>
    <xf numFmtId="0" fontId="11" fillId="0" borderId="4" xfId="13" applyFont="1" applyBorder="1" applyAlignment="1">
      <alignment horizontal="center" vertical="center" wrapText="1"/>
    </xf>
    <xf numFmtId="0" fontId="11" fillId="0" borderId="5" xfId="13" applyFont="1" applyBorder="1" applyAlignment="1">
      <alignment horizontal="center" vertical="center" wrapText="1"/>
    </xf>
    <xf numFmtId="0" fontId="13" fillId="0" borderId="15" xfId="13" applyFont="1" applyBorder="1" applyAlignment="1">
      <alignment horizontal="left" vertical="top" wrapText="1"/>
    </xf>
    <xf numFmtId="0" fontId="14" fillId="0" borderId="16" xfId="14" applyBorder="1"/>
    <xf numFmtId="0" fontId="14" fillId="0" borderId="17" xfId="14" applyBorder="1"/>
    <xf numFmtId="0" fontId="14" fillId="0" borderId="2" xfId="14" applyBorder="1"/>
    <xf numFmtId="0" fontId="14" fillId="0" borderId="0" xfId="14"/>
    <xf numFmtId="0" fontId="14" fillId="0" borderId="19" xfId="14" applyBorder="1"/>
    <xf numFmtId="0" fontId="14" fillId="0" borderId="3" xfId="14" applyBorder="1"/>
    <xf numFmtId="0" fontId="14" fillId="0" borderId="4" xfId="14" applyBorder="1"/>
    <xf numFmtId="0" fontId="14" fillId="0" borderId="21" xfId="14" applyBorder="1"/>
    <xf numFmtId="0" fontId="13" fillId="0" borderId="6" xfId="13" applyFont="1" applyBorder="1" applyAlignment="1">
      <alignment horizontal="center" vertical="center" wrapText="1"/>
    </xf>
    <xf numFmtId="0" fontId="15" fillId="0" borderId="7" xfId="13" applyFont="1" applyBorder="1" applyAlignment="1">
      <alignment horizontal="center" vertical="center" wrapText="1"/>
    </xf>
    <xf numFmtId="0" fontId="15" fillId="0" borderId="8" xfId="13" applyFont="1" applyBorder="1" applyAlignment="1">
      <alignment horizontal="center" vertical="center" wrapText="1"/>
    </xf>
    <xf numFmtId="0" fontId="15" fillId="0" borderId="3" xfId="13" applyFont="1" applyBorder="1" applyAlignment="1">
      <alignment horizontal="center" vertical="center" wrapText="1"/>
    </xf>
    <xf numFmtId="0" fontId="15" fillId="0" borderId="4" xfId="13" applyFont="1" applyBorder="1" applyAlignment="1">
      <alignment horizontal="center" vertical="center" wrapText="1"/>
    </xf>
    <xf numFmtId="0" fontId="15" fillId="0" borderId="5" xfId="13" applyFont="1" applyBorder="1" applyAlignment="1">
      <alignment horizontal="center" vertical="center" wrapText="1"/>
    </xf>
    <xf numFmtId="0" fontId="16" fillId="0" borderId="29" xfId="13" applyFont="1" applyBorder="1" applyAlignment="1">
      <alignment horizontal="right" vertical="center"/>
    </xf>
    <xf numFmtId="0" fontId="17" fillId="0" borderId="7" xfId="13" applyFont="1" applyBorder="1" applyAlignment="1">
      <alignment horizontal="right" vertical="center"/>
    </xf>
    <xf numFmtId="0" fontId="17" fillId="0" borderId="8" xfId="13" applyFont="1" applyBorder="1" applyAlignment="1">
      <alignment horizontal="right" vertical="center"/>
    </xf>
    <xf numFmtId="0" fontId="16" fillId="0" borderId="11" xfId="13" applyFont="1" applyBorder="1" applyAlignment="1">
      <alignment horizontal="center" vertical="center"/>
    </xf>
    <xf numFmtId="0" fontId="12" fillId="0" borderId="15" xfId="13" applyFont="1" applyBorder="1" applyAlignment="1">
      <alignment horizontal="center" vertical="center" wrapText="1"/>
    </xf>
    <xf numFmtId="0" fontId="12" fillId="0" borderId="16" xfId="13" applyFont="1" applyBorder="1" applyAlignment="1">
      <alignment horizontal="center" vertical="center" wrapText="1"/>
    </xf>
    <xf numFmtId="0" fontId="12" fillId="0" borderId="34" xfId="13" applyFont="1" applyBorder="1" applyAlignment="1">
      <alignment horizontal="center" vertical="center" wrapText="1"/>
    </xf>
    <xf numFmtId="0" fontId="12" fillId="0" borderId="2" xfId="13" applyFont="1" applyBorder="1" applyAlignment="1">
      <alignment horizontal="center" vertical="center" wrapText="1"/>
    </xf>
    <xf numFmtId="0" fontId="12" fillId="0" borderId="0" xfId="13" applyFont="1" applyAlignment="1">
      <alignment horizontal="center" vertical="center" wrapText="1"/>
    </xf>
    <xf numFmtId="0" fontId="12" fillId="0" borderId="1" xfId="13" applyFont="1" applyBorder="1" applyAlignment="1">
      <alignment horizontal="center" vertical="center" wrapText="1"/>
    </xf>
    <xf numFmtId="0" fontId="33" fillId="0" borderId="3" xfId="13" applyFont="1" applyBorder="1" applyAlignment="1">
      <alignment horizontal="center" vertical="center" wrapText="1"/>
    </xf>
    <xf numFmtId="0" fontId="33" fillId="0" borderId="4" xfId="13" applyFont="1" applyBorder="1" applyAlignment="1">
      <alignment horizontal="center" vertical="center" wrapText="1"/>
    </xf>
    <xf numFmtId="0" fontId="33" fillId="0" borderId="5" xfId="13" applyFont="1" applyBorder="1" applyAlignment="1">
      <alignment horizontal="center" vertical="center" wrapText="1"/>
    </xf>
    <xf numFmtId="49" fontId="16" fillId="0" borderId="11" xfId="13" quotePrefix="1" applyNumberFormat="1" applyFont="1" applyBorder="1" applyAlignment="1">
      <alignment horizontal="center" vertical="center"/>
    </xf>
    <xf numFmtId="0" fontId="18" fillId="0" borderId="6" xfId="13" applyFont="1" applyBorder="1" applyAlignment="1">
      <alignment horizontal="center" vertical="center" readingOrder="2"/>
    </xf>
    <xf numFmtId="0" fontId="18" fillId="0" borderId="7" xfId="13" applyFont="1" applyBorder="1" applyAlignment="1">
      <alignment horizontal="center" vertical="center" readingOrder="2"/>
    </xf>
    <xf numFmtId="0" fontId="18" fillId="0" borderId="20" xfId="13" applyFont="1" applyBorder="1" applyAlignment="1">
      <alignment horizontal="center" vertical="center" readingOrder="2"/>
    </xf>
    <xf numFmtId="0" fontId="18" fillId="0" borderId="38" xfId="13" applyFont="1" applyBorder="1" applyAlignment="1">
      <alignment horizontal="center" vertical="center" readingOrder="2"/>
    </xf>
    <xf numFmtId="0" fontId="18" fillId="0" borderId="25" xfId="13" applyFont="1" applyBorder="1" applyAlignment="1">
      <alignment horizontal="center" vertical="center" readingOrder="2"/>
    </xf>
    <xf numFmtId="0" fontId="18" fillId="0" borderId="26" xfId="13" applyFont="1" applyBorder="1" applyAlignment="1">
      <alignment horizontal="center" vertical="center" readingOrder="2"/>
    </xf>
    <xf numFmtId="0" fontId="16" fillId="0" borderId="31" xfId="13" applyFont="1" applyBorder="1" applyAlignment="1">
      <alignment horizontal="center" vertical="center" wrapText="1" readingOrder="2"/>
    </xf>
    <xf numFmtId="0" fontId="16" fillId="0" borderId="25" xfId="13" applyFont="1" applyBorder="1" applyAlignment="1">
      <alignment horizontal="center" vertical="center" wrapText="1" readingOrder="2"/>
    </xf>
    <xf numFmtId="0" fontId="16" fillId="0" borderId="35" xfId="13" applyFont="1" applyBorder="1" applyAlignment="1">
      <alignment horizontal="center" vertical="center" wrapText="1" readingOrder="2"/>
    </xf>
    <xf numFmtId="1" fontId="30" fillId="0" borderId="11" xfId="13" applyNumberFormat="1" applyFont="1" applyBorder="1" applyAlignment="1">
      <alignment horizontal="center" vertical="center"/>
    </xf>
    <xf numFmtId="1" fontId="34" fillId="0" borderId="11" xfId="13" applyNumberFormat="1" applyFont="1" applyBorder="1" applyAlignment="1">
      <alignment horizontal="center" vertical="center" wrapText="1"/>
    </xf>
    <xf numFmtId="1" fontId="30" fillId="0" borderId="11" xfId="13" applyNumberFormat="1" applyFont="1" applyBorder="1" applyAlignment="1">
      <alignment horizontal="center" vertical="center" wrapText="1"/>
    </xf>
    <xf numFmtId="1" fontId="30" fillId="0" borderId="9" xfId="13" applyNumberFormat="1" applyFont="1" applyBorder="1" applyAlignment="1">
      <alignment horizontal="center" vertical="center"/>
    </xf>
    <xf numFmtId="1" fontId="30" fillId="0" borderId="12" xfId="13" applyNumberFormat="1" applyFont="1" applyBorder="1" applyAlignment="1">
      <alignment horizontal="center" vertical="center"/>
    </xf>
    <xf numFmtId="1" fontId="30" fillId="0" borderId="10" xfId="13" applyNumberFormat="1" applyFont="1" applyBorder="1" applyAlignment="1">
      <alignment horizontal="center" vertical="center"/>
    </xf>
    <xf numFmtId="49" fontId="33" fillId="0" borderId="0" xfId="13" applyNumberFormat="1" applyFont="1" applyAlignment="1">
      <alignment horizontal="center"/>
    </xf>
    <xf numFmtId="0" fontId="13" fillId="0" borderId="16" xfId="13" applyFont="1" applyBorder="1" applyAlignment="1">
      <alignment horizontal="left" vertical="top" wrapText="1"/>
    </xf>
    <xf numFmtId="0" fontId="13" fillId="0" borderId="17" xfId="13" applyFont="1" applyBorder="1" applyAlignment="1">
      <alignment horizontal="left" vertical="top" wrapText="1"/>
    </xf>
    <xf numFmtId="0" fontId="13" fillId="0" borderId="2" xfId="13" applyFont="1" applyBorder="1" applyAlignment="1">
      <alignment horizontal="left" vertical="top" wrapText="1"/>
    </xf>
    <xf numFmtId="0" fontId="13" fillId="0" borderId="0" xfId="13" applyFont="1" applyAlignment="1">
      <alignment horizontal="left" vertical="top" wrapText="1"/>
    </xf>
    <xf numFmtId="0" fontId="13" fillId="0" borderId="19" xfId="13" applyFont="1" applyBorder="1" applyAlignment="1">
      <alignment horizontal="left" vertical="top" wrapText="1"/>
    </xf>
    <xf numFmtId="0" fontId="16" fillId="0" borderId="7" xfId="13" applyFont="1" applyBorder="1" applyAlignment="1">
      <alignment horizontal="right" vertical="center"/>
    </xf>
    <xf numFmtId="0" fontId="16" fillId="0" borderId="8" xfId="13" applyFont="1" applyBorder="1" applyAlignment="1">
      <alignment horizontal="right" vertical="center"/>
    </xf>
    <xf numFmtId="0" fontId="36" fillId="0" borderId="11" xfId="4" applyFont="1" applyBorder="1" applyAlignment="1">
      <alignment horizontal="center" vertical="center"/>
    </xf>
    <xf numFmtId="0" fontId="41" fillId="0" borderId="11" xfId="13" applyFont="1" applyBorder="1" applyAlignment="1">
      <alignment horizontal="center" vertical="center" readingOrder="2"/>
    </xf>
    <xf numFmtId="0" fontId="37" fillId="0" borderId="8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6" fillId="0" borderId="11" xfId="4" applyFont="1" applyBorder="1" applyAlignment="1">
      <alignment horizontal="center" vertical="top"/>
    </xf>
    <xf numFmtId="0" fontId="47" fillId="0" borderId="6" xfId="4" applyFont="1" applyBorder="1" applyAlignment="1">
      <alignment horizontal="center" vertical="center" wrapText="1"/>
    </xf>
    <xf numFmtId="0" fontId="47" fillId="0" borderId="2" xfId="4" applyFont="1" applyBorder="1" applyAlignment="1">
      <alignment horizontal="center" vertical="center" wrapText="1"/>
    </xf>
    <xf numFmtId="0" fontId="25" fillId="0" borderId="0" xfId="4" applyFont="1" applyAlignment="1">
      <alignment horizontal="center" vertical="center" wrapText="1"/>
    </xf>
    <xf numFmtId="0" fontId="25" fillId="0" borderId="4" xfId="4" applyFont="1" applyBorder="1" applyAlignment="1">
      <alignment horizontal="center" vertical="center" wrapText="1"/>
    </xf>
    <xf numFmtId="0" fontId="39" fillId="2" borderId="40" xfId="0" applyFont="1" applyFill="1" applyBorder="1" applyAlignment="1">
      <alignment horizontal="center" vertical="center" textRotation="90" wrapText="1"/>
    </xf>
    <xf numFmtId="0" fontId="39" fillId="2" borderId="39" xfId="0" applyFont="1" applyFill="1" applyBorder="1" applyAlignment="1">
      <alignment horizontal="center" vertical="center" textRotation="90" wrapText="1"/>
    </xf>
  </cellXfs>
  <cellStyles count="15">
    <cellStyle name="Normal" xfId="0" builtinId="0"/>
    <cellStyle name="Normal 2" xfId="4" xr:uid="{00000000-0005-0000-0000-000001000000}"/>
    <cellStyle name="Normal 2 2" xfId="8" xr:uid="{00000000-0005-0000-0000-000002000000}"/>
    <cellStyle name="Normal 2 2 2" xfId="13" xr:uid="{00000000-0005-0000-0000-000003000000}"/>
    <cellStyle name="Normal 3" xfId="6" xr:uid="{00000000-0005-0000-0000-000004000000}"/>
    <cellStyle name="Normal 4" xfId="7" xr:uid="{00000000-0005-0000-0000-000005000000}"/>
    <cellStyle name="Normal 4 2" xfId="12" xr:uid="{00000000-0005-0000-0000-000006000000}"/>
    <cellStyle name="Normal 5" xfId="10" xr:uid="{00000000-0005-0000-0000-000007000000}"/>
    <cellStyle name="Normal 6" xfId="14" xr:uid="{00000000-0005-0000-0000-000008000000}"/>
    <cellStyle name="Normal 7" xfId="3" xr:uid="{00000000-0005-0000-0000-000009000000}"/>
    <cellStyle name="Normal 7 2" xfId="11" xr:uid="{00000000-0005-0000-0000-00000A000000}"/>
    <cellStyle name="Normal 8" xfId="2" xr:uid="{00000000-0005-0000-0000-00000B000000}"/>
    <cellStyle name="Normal 8 2" xfId="1" xr:uid="{00000000-0005-0000-0000-00000C000000}"/>
    <cellStyle name="Normal 8 2 2" xfId="5" xr:uid="{00000000-0005-0000-0000-00000D000000}"/>
    <cellStyle name="표준_VENDOR PRINT INDEX_1" xfId="9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33618</xdr:colOff>
      <xdr:row>0</xdr:row>
      <xdr:rowOff>112059</xdr:rowOff>
    </xdr:from>
    <xdr:to>
      <xdr:col>8</xdr:col>
      <xdr:colOff>187877</xdr:colOff>
      <xdr:row>4</xdr:row>
      <xdr:rowOff>179293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383" y="112059"/>
          <a:ext cx="1263641" cy="1120587"/>
        </a:xfrm>
        <a:prstGeom prst="rect">
          <a:avLst/>
        </a:prstGeom>
      </xdr:spPr>
    </xdr:pic>
    <xdr:clientData/>
  </xdr:twoCellAnchor>
  <xdr:twoCellAnchor>
    <xdr:from>
      <xdr:col>29</xdr:col>
      <xdr:colOff>190502</xdr:colOff>
      <xdr:row>0</xdr:row>
      <xdr:rowOff>156882</xdr:rowOff>
    </xdr:from>
    <xdr:to>
      <xdr:col>36</xdr:col>
      <xdr:colOff>11206</xdr:colOff>
      <xdr:row>4</xdr:row>
      <xdr:rowOff>145676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6432178" y="156882"/>
          <a:ext cx="1658469" cy="1042147"/>
          <a:chOff x="6039974" y="112060"/>
          <a:chExt cx="1960648" cy="1113222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311088" cy="47448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159123</xdr:rowOff>
    </xdr:from>
    <xdr:to>
      <xdr:col>8</xdr:col>
      <xdr:colOff>53966</xdr:colOff>
      <xdr:row>4</xdr:row>
      <xdr:rowOff>12885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9123"/>
          <a:ext cx="1263641" cy="1120587"/>
        </a:xfrm>
        <a:prstGeom prst="rect">
          <a:avLst/>
        </a:prstGeom>
      </xdr:spPr>
    </xdr:pic>
    <xdr:clientData/>
  </xdr:twoCellAnchor>
  <xdr:twoCellAnchor>
    <xdr:from>
      <xdr:col>28</xdr:col>
      <xdr:colOff>161925</xdr:colOff>
      <xdr:row>0</xdr:row>
      <xdr:rowOff>228600</xdr:rowOff>
    </xdr:from>
    <xdr:to>
      <xdr:col>37</xdr:col>
      <xdr:colOff>58269</xdr:colOff>
      <xdr:row>4</xdr:row>
      <xdr:rowOff>3922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6162675" y="228600"/>
          <a:ext cx="1658469" cy="1042147"/>
          <a:chOff x="6039974" y="112060"/>
          <a:chExt cx="1960648" cy="1113222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311088" cy="474489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2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136072</xdr:colOff>
      <xdr:row>0</xdr:row>
      <xdr:rowOff>27215</xdr:rowOff>
    </xdr:from>
    <xdr:to>
      <xdr:col>0</xdr:col>
      <xdr:colOff>1437409</xdr:colOff>
      <xdr:row>5</xdr:row>
      <xdr:rowOff>98256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2" y="27215"/>
          <a:ext cx="1301337" cy="1716268"/>
        </a:xfrm>
        <a:prstGeom prst="rect">
          <a:avLst/>
        </a:prstGeom>
      </xdr:spPr>
    </xdr:pic>
    <xdr:clientData/>
  </xdr:twoCellAnchor>
  <xdr:twoCellAnchor>
    <xdr:from>
      <xdr:col>2</xdr:col>
      <xdr:colOff>337706</xdr:colOff>
      <xdr:row>0</xdr:row>
      <xdr:rowOff>277091</xdr:rowOff>
    </xdr:from>
    <xdr:to>
      <xdr:col>8</xdr:col>
      <xdr:colOff>0</xdr:colOff>
      <xdr:row>6</xdr:row>
      <xdr:rowOff>342034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7617527" y="277091"/>
          <a:ext cx="4764973" cy="2092407"/>
          <a:chOff x="6039974" y="112060"/>
          <a:chExt cx="1960648" cy="1113222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2381"/>
          <a:stretch/>
        </xdr:blipFill>
        <xdr:spPr>
          <a:xfrm>
            <a:off x="6039974" y="112060"/>
            <a:ext cx="1960648" cy="627529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6376147" y="750793"/>
            <a:ext cx="1101914" cy="47448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Visio_2003-2010_Drawing1111111.vsd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54"/>
  <sheetViews>
    <sheetView showGridLines="0" tabSelected="1" view="pageBreakPreview" topLeftCell="A19" zoomScale="85" zoomScaleNormal="100" zoomScaleSheetLayoutView="85" workbookViewId="0">
      <selection activeCell="AB33" sqref="AB33:AF34"/>
    </sheetView>
  </sheetViews>
  <sheetFormatPr defaultColWidth="9.33203125" defaultRowHeight="12.75" x14ac:dyDescent="0.2"/>
  <cols>
    <col min="1" max="1" width="2" style="5" customWidth="1"/>
    <col min="2" max="5" width="3.5" style="5" customWidth="1"/>
    <col min="6" max="6" width="1.6640625" style="5" customWidth="1"/>
    <col min="7" max="9" width="3.5" style="5" customWidth="1"/>
    <col min="10" max="10" width="3.83203125" style="5" customWidth="1"/>
    <col min="11" max="11" width="3.33203125" style="5" customWidth="1"/>
    <col min="12" max="12" width="4.83203125" style="5" customWidth="1"/>
    <col min="13" max="13" width="3.5" style="5" customWidth="1"/>
    <col min="14" max="14" width="5.83203125" style="5" customWidth="1"/>
    <col min="15" max="15" width="3.5" style="5" customWidth="1"/>
    <col min="16" max="16" width="6.1640625" style="5" customWidth="1"/>
    <col min="17" max="17" width="5.5" style="5" customWidth="1"/>
    <col min="18" max="18" width="4.6640625" style="5" customWidth="1"/>
    <col min="19" max="21" width="3.5" style="5" customWidth="1"/>
    <col min="22" max="22" width="7.33203125" style="5" customWidth="1"/>
    <col min="23" max="24" width="3.5" style="5" customWidth="1"/>
    <col min="25" max="25" width="2.1640625" style="5" customWidth="1"/>
    <col min="26" max="27" width="3.5" style="5" customWidth="1"/>
    <col min="28" max="28" width="1.83203125" style="5" customWidth="1"/>
    <col min="29" max="31" width="3.5" style="5" customWidth="1"/>
    <col min="32" max="32" width="9.5" style="5" customWidth="1"/>
    <col min="33" max="33" width="5.1640625" style="5" customWidth="1"/>
    <col min="34" max="36" width="3.5" style="5" customWidth="1"/>
    <col min="37" max="37" width="2.6640625" style="5" customWidth="1"/>
    <col min="38" max="38" width="3.5" style="5" customWidth="1"/>
    <col min="39" max="39" width="2" style="5" customWidth="1"/>
    <col min="40" max="16384" width="9.33203125" style="5"/>
  </cols>
  <sheetData>
    <row r="1" spans="1:39" ht="15" customHeight="1" x14ac:dyDescent="0.2">
      <c r="A1" s="3" t="s">
        <v>8</v>
      </c>
      <c r="B1" s="136"/>
      <c r="C1" s="137"/>
      <c r="D1" s="137"/>
      <c r="E1" s="137"/>
      <c r="F1" s="137"/>
      <c r="G1" s="137"/>
      <c r="H1" s="137"/>
      <c r="I1" s="137"/>
      <c r="J1" s="138"/>
      <c r="K1" s="164" t="s">
        <v>35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145"/>
      <c r="AD1" s="146"/>
      <c r="AE1" s="146"/>
      <c r="AF1" s="146"/>
      <c r="AG1" s="146"/>
      <c r="AH1" s="146"/>
      <c r="AI1" s="146"/>
      <c r="AJ1" s="146"/>
      <c r="AK1" s="146"/>
      <c r="AL1" s="147"/>
      <c r="AM1" s="4"/>
    </row>
    <row r="2" spans="1:39" ht="15" customHeight="1" x14ac:dyDescent="0.2">
      <c r="A2" s="3"/>
      <c r="B2" s="139"/>
      <c r="C2" s="140"/>
      <c r="D2" s="140"/>
      <c r="E2" s="140"/>
      <c r="F2" s="140"/>
      <c r="G2" s="140"/>
      <c r="H2" s="140"/>
      <c r="I2" s="140"/>
      <c r="J2" s="141"/>
      <c r="K2" s="167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148"/>
      <c r="AD2" s="149"/>
      <c r="AE2" s="149"/>
      <c r="AF2" s="149"/>
      <c r="AG2" s="149"/>
      <c r="AH2" s="149"/>
      <c r="AI2" s="149"/>
      <c r="AJ2" s="149"/>
      <c r="AK2" s="149"/>
      <c r="AL2" s="150"/>
      <c r="AM2" s="4"/>
    </row>
    <row r="3" spans="1:39" ht="15" customHeight="1" x14ac:dyDescent="0.2">
      <c r="A3" s="3"/>
      <c r="B3" s="139"/>
      <c r="C3" s="140"/>
      <c r="D3" s="140"/>
      <c r="E3" s="140"/>
      <c r="F3" s="140"/>
      <c r="G3" s="140"/>
      <c r="H3" s="140"/>
      <c r="I3" s="140"/>
      <c r="J3" s="141"/>
      <c r="K3" s="16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48"/>
      <c r="AD3" s="149"/>
      <c r="AE3" s="149"/>
      <c r="AF3" s="149"/>
      <c r="AG3" s="149"/>
      <c r="AH3" s="149"/>
      <c r="AI3" s="149"/>
      <c r="AJ3" s="149"/>
      <c r="AK3" s="149"/>
      <c r="AL3" s="150"/>
      <c r="AM3" s="4"/>
    </row>
    <row r="4" spans="1:39" ht="38.25" customHeight="1" x14ac:dyDescent="0.2">
      <c r="A4" s="3"/>
      <c r="B4" s="139"/>
      <c r="C4" s="140"/>
      <c r="D4" s="140"/>
      <c r="E4" s="140"/>
      <c r="F4" s="140"/>
      <c r="G4" s="140"/>
      <c r="H4" s="140"/>
      <c r="I4" s="140"/>
      <c r="J4" s="141"/>
      <c r="K4" s="170" t="s">
        <v>42</v>
      </c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  <c r="AC4" s="148"/>
      <c r="AD4" s="149"/>
      <c r="AE4" s="149"/>
      <c r="AF4" s="149"/>
      <c r="AG4" s="149"/>
      <c r="AH4" s="149"/>
      <c r="AI4" s="149"/>
      <c r="AJ4" s="149"/>
      <c r="AK4" s="149"/>
      <c r="AL4" s="150"/>
      <c r="AM4" s="4"/>
    </row>
    <row r="5" spans="1:39" ht="15" customHeight="1" x14ac:dyDescent="0.2">
      <c r="A5" s="3"/>
      <c r="B5" s="139"/>
      <c r="C5" s="140"/>
      <c r="D5" s="140"/>
      <c r="E5" s="140"/>
      <c r="F5" s="140"/>
      <c r="G5" s="140"/>
      <c r="H5" s="140"/>
      <c r="I5" s="140"/>
      <c r="J5" s="141"/>
      <c r="K5" s="154" t="s">
        <v>223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48"/>
      <c r="AD5" s="149"/>
      <c r="AE5" s="149"/>
      <c r="AF5" s="149"/>
      <c r="AG5" s="149"/>
      <c r="AH5" s="149"/>
      <c r="AI5" s="149"/>
      <c r="AJ5" s="149"/>
      <c r="AK5" s="149"/>
      <c r="AL5" s="150"/>
      <c r="AM5" s="4"/>
    </row>
    <row r="6" spans="1:39" ht="6.75" customHeight="1" x14ac:dyDescent="0.2">
      <c r="A6" s="3"/>
      <c r="B6" s="142"/>
      <c r="C6" s="143"/>
      <c r="D6" s="143"/>
      <c r="E6" s="143"/>
      <c r="F6" s="143"/>
      <c r="G6" s="143"/>
      <c r="H6" s="143"/>
      <c r="I6" s="143"/>
      <c r="J6" s="144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51"/>
      <c r="AD6" s="152"/>
      <c r="AE6" s="152"/>
      <c r="AF6" s="152"/>
      <c r="AG6" s="152"/>
      <c r="AH6" s="152"/>
      <c r="AI6" s="152"/>
      <c r="AJ6" s="152"/>
      <c r="AK6" s="152"/>
      <c r="AL6" s="153"/>
      <c r="AM6" s="4"/>
    </row>
    <row r="7" spans="1:39" ht="18.75" customHeight="1" x14ac:dyDescent="0.2">
      <c r="B7" s="160" t="s">
        <v>9</v>
      </c>
      <c r="C7" s="161"/>
      <c r="D7" s="161"/>
      <c r="E7" s="161"/>
      <c r="F7" s="161"/>
      <c r="G7" s="161"/>
      <c r="H7" s="161"/>
      <c r="I7" s="161"/>
      <c r="J7" s="162"/>
      <c r="K7" s="163" t="s">
        <v>10</v>
      </c>
      <c r="L7" s="163"/>
      <c r="M7" s="163" t="s">
        <v>11</v>
      </c>
      <c r="N7" s="163"/>
      <c r="O7" s="163" t="s">
        <v>12</v>
      </c>
      <c r="P7" s="163"/>
      <c r="Q7" s="163" t="s">
        <v>13</v>
      </c>
      <c r="R7" s="163"/>
      <c r="S7" s="163" t="s">
        <v>14</v>
      </c>
      <c r="T7" s="163"/>
      <c r="U7" s="163" t="s">
        <v>15</v>
      </c>
      <c r="V7" s="163"/>
      <c r="W7" s="173" t="s">
        <v>16</v>
      </c>
      <c r="X7" s="173"/>
      <c r="Y7" s="173"/>
      <c r="Z7" s="163" t="s">
        <v>17</v>
      </c>
      <c r="AA7" s="163"/>
      <c r="AB7" s="163"/>
      <c r="AC7" s="174" t="s">
        <v>93</v>
      </c>
      <c r="AD7" s="175"/>
      <c r="AE7" s="175"/>
      <c r="AF7" s="175"/>
      <c r="AG7" s="175"/>
      <c r="AH7" s="175"/>
      <c r="AI7" s="175"/>
      <c r="AJ7" s="175"/>
      <c r="AK7" s="175"/>
      <c r="AL7" s="176"/>
      <c r="AM7" s="6"/>
    </row>
    <row r="8" spans="1:39" ht="21" customHeight="1" thickBot="1" x14ac:dyDescent="0.25">
      <c r="A8" s="7"/>
      <c r="B8" s="180" t="s">
        <v>18</v>
      </c>
      <c r="C8" s="181"/>
      <c r="D8" s="181"/>
      <c r="E8" s="181"/>
      <c r="F8" s="181"/>
      <c r="G8" s="181"/>
      <c r="H8" s="181"/>
      <c r="I8" s="181"/>
      <c r="J8" s="182"/>
      <c r="K8" s="121" t="s">
        <v>2</v>
      </c>
      <c r="L8" s="122"/>
      <c r="M8" s="134" t="s">
        <v>3</v>
      </c>
      <c r="N8" s="135"/>
      <c r="O8" s="121" t="s">
        <v>43</v>
      </c>
      <c r="P8" s="122"/>
      <c r="Q8" s="134" t="s">
        <v>4</v>
      </c>
      <c r="R8" s="135"/>
      <c r="S8" s="121" t="s">
        <v>41</v>
      </c>
      <c r="T8" s="122"/>
      <c r="U8" s="121" t="s">
        <v>88</v>
      </c>
      <c r="V8" s="122"/>
      <c r="W8" s="123" t="s">
        <v>5</v>
      </c>
      <c r="X8" s="124"/>
      <c r="Y8" s="125"/>
      <c r="Z8" s="121" t="s">
        <v>31</v>
      </c>
      <c r="AA8" s="126"/>
      <c r="AB8" s="122"/>
      <c r="AC8" s="177"/>
      <c r="AD8" s="178"/>
      <c r="AE8" s="178"/>
      <c r="AF8" s="178"/>
      <c r="AG8" s="178"/>
      <c r="AH8" s="178"/>
      <c r="AI8" s="178"/>
      <c r="AJ8" s="178"/>
      <c r="AK8" s="178"/>
      <c r="AL8" s="179"/>
      <c r="AM8" s="6"/>
    </row>
    <row r="9" spans="1:39" ht="15" customHeight="1" thickBot="1" x14ac:dyDescent="0.25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</row>
    <row r="10" spans="1:39" ht="23.1" customHeight="1" x14ac:dyDescent="0.2">
      <c r="A10" s="8"/>
      <c r="B10" s="128" t="s">
        <v>19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30"/>
      <c r="AM10" s="9"/>
    </row>
    <row r="11" spans="1:39" ht="23.1" customHeight="1" x14ac:dyDescent="0.2">
      <c r="A11" s="9"/>
      <c r="B11" s="131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3"/>
      <c r="AM11" s="9"/>
    </row>
    <row r="12" spans="1:39" ht="23.1" customHeight="1" x14ac:dyDescent="0.2">
      <c r="A12" s="9"/>
      <c r="B12" s="131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3"/>
      <c r="AM12" s="9"/>
    </row>
    <row r="13" spans="1:39" ht="23.1" customHeight="1" x14ac:dyDescent="0.2">
      <c r="A13" s="9"/>
      <c r="B13" s="131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3"/>
      <c r="AM13" s="9"/>
    </row>
    <row r="14" spans="1:39" ht="23.1" customHeight="1" x14ac:dyDescent="0.2">
      <c r="A14" s="9"/>
      <c r="B14" s="131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3"/>
      <c r="AM14" s="9"/>
    </row>
    <row r="15" spans="1:39" ht="23.1" customHeight="1" x14ac:dyDescent="0.2">
      <c r="A15" s="9"/>
      <c r="B15" s="131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3"/>
      <c r="AM15" s="9"/>
    </row>
    <row r="16" spans="1:39" ht="23.1" customHeight="1" x14ac:dyDescent="0.2">
      <c r="A16" s="9"/>
      <c r="B16" s="131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3"/>
      <c r="AM16" s="9"/>
    </row>
    <row r="17" spans="1:39" ht="23.1" customHeight="1" x14ac:dyDescent="0.2">
      <c r="A17" s="9"/>
      <c r="B17" s="110" t="s">
        <v>222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2"/>
      <c r="AM17" s="9"/>
    </row>
    <row r="18" spans="1:39" ht="23.1" customHeight="1" x14ac:dyDescent="0.2">
      <c r="A18" s="9"/>
      <c r="B18" s="113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5"/>
      <c r="AM18" s="9"/>
    </row>
    <row r="19" spans="1:39" ht="23.1" customHeight="1" x14ac:dyDescent="0.2">
      <c r="A19" s="9"/>
      <c r="B19" s="113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5"/>
      <c r="AM19" s="9"/>
    </row>
    <row r="20" spans="1:39" ht="23.1" customHeight="1" x14ac:dyDescent="0.2">
      <c r="A20" s="9"/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5"/>
      <c r="AM20" s="9"/>
    </row>
    <row r="21" spans="1:39" ht="23.1" customHeight="1" x14ac:dyDescent="0.2">
      <c r="A21" s="10"/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5"/>
      <c r="AM21" s="11"/>
    </row>
    <row r="22" spans="1:39" ht="23.1" customHeight="1" x14ac:dyDescent="0.2">
      <c r="A22" s="11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5"/>
      <c r="AM22" s="11"/>
    </row>
    <row r="23" spans="1:39" ht="23.1" customHeight="1" x14ac:dyDescent="0.2">
      <c r="A23" s="11"/>
      <c r="B23" s="113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5"/>
      <c r="AM23" s="11"/>
    </row>
    <row r="24" spans="1:39" ht="23.1" customHeight="1" x14ac:dyDescent="0.2">
      <c r="A24" s="11"/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14"/>
      <c r="AE24" s="114"/>
      <c r="AF24" s="114"/>
      <c r="AG24" s="114"/>
      <c r="AH24" s="114"/>
      <c r="AI24" s="114"/>
      <c r="AJ24" s="114"/>
      <c r="AK24" s="114"/>
      <c r="AL24" s="115"/>
      <c r="AM24" s="11"/>
    </row>
    <row r="25" spans="1:39" ht="23.1" customHeight="1" x14ac:dyDescent="0.2">
      <c r="A25" s="1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5"/>
      <c r="AM25" s="11"/>
    </row>
    <row r="26" spans="1:39" ht="23.1" customHeight="1" x14ac:dyDescent="0.2">
      <c r="A26" s="11"/>
      <c r="B26" s="116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8"/>
      <c r="AM26" s="11"/>
    </row>
    <row r="27" spans="1:39" ht="23.1" customHeight="1" x14ac:dyDescent="0.2">
      <c r="A27" s="11"/>
      <c r="B27" s="119"/>
      <c r="C27" s="120"/>
      <c r="D27" s="120"/>
      <c r="E27" s="120"/>
      <c r="F27" s="120"/>
      <c r="G27" s="103"/>
      <c r="H27" s="104"/>
      <c r="I27" s="104"/>
      <c r="J27" s="104"/>
      <c r="K27" s="105"/>
      <c r="L27" s="103"/>
      <c r="M27" s="104"/>
      <c r="N27" s="104"/>
      <c r="O27" s="104"/>
      <c r="P27" s="104"/>
      <c r="Q27" s="105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109"/>
      <c r="AM27" s="11"/>
    </row>
    <row r="28" spans="1:39" ht="4.5" customHeight="1" x14ac:dyDescent="0.2">
      <c r="A28" s="11"/>
      <c r="B28" s="119"/>
      <c r="C28" s="120"/>
      <c r="D28" s="120"/>
      <c r="E28" s="120"/>
      <c r="F28" s="120"/>
      <c r="G28" s="106"/>
      <c r="H28" s="107"/>
      <c r="I28" s="107"/>
      <c r="J28" s="107"/>
      <c r="K28" s="108"/>
      <c r="L28" s="106"/>
      <c r="M28" s="107"/>
      <c r="N28" s="107"/>
      <c r="O28" s="107"/>
      <c r="P28" s="107"/>
      <c r="Q28" s="108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109"/>
      <c r="AM28" s="11"/>
    </row>
    <row r="29" spans="1:39" ht="23.1" customHeight="1" x14ac:dyDescent="0.2">
      <c r="A29" s="11"/>
      <c r="B29" s="119"/>
      <c r="C29" s="120"/>
      <c r="D29" s="120"/>
      <c r="E29" s="120"/>
      <c r="F29" s="120"/>
      <c r="G29" s="103"/>
      <c r="H29" s="104"/>
      <c r="I29" s="104"/>
      <c r="J29" s="104"/>
      <c r="K29" s="105"/>
      <c r="L29" s="103"/>
      <c r="M29" s="104"/>
      <c r="N29" s="104"/>
      <c r="O29" s="104"/>
      <c r="P29" s="104"/>
      <c r="Q29" s="105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3"/>
      <c r="AH29" s="93"/>
      <c r="AI29" s="93"/>
      <c r="AJ29" s="93"/>
      <c r="AK29" s="93"/>
      <c r="AL29" s="94"/>
      <c r="AM29" s="11"/>
    </row>
    <row r="30" spans="1:39" ht="3" customHeight="1" x14ac:dyDescent="0.2">
      <c r="A30" s="11"/>
      <c r="B30" s="119"/>
      <c r="C30" s="120"/>
      <c r="D30" s="120"/>
      <c r="E30" s="120"/>
      <c r="F30" s="120"/>
      <c r="G30" s="106"/>
      <c r="H30" s="107"/>
      <c r="I30" s="107"/>
      <c r="J30" s="107"/>
      <c r="K30" s="108"/>
      <c r="L30" s="106"/>
      <c r="M30" s="107"/>
      <c r="N30" s="107"/>
      <c r="O30" s="107"/>
      <c r="P30" s="107"/>
      <c r="Q30" s="108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3"/>
      <c r="AH30" s="93"/>
      <c r="AI30" s="93"/>
      <c r="AJ30" s="93"/>
      <c r="AK30" s="93"/>
      <c r="AL30" s="94"/>
      <c r="AM30" s="11"/>
    </row>
    <row r="31" spans="1:39" ht="23.1" customHeight="1" x14ac:dyDescent="0.2">
      <c r="A31" s="11"/>
      <c r="B31" s="119"/>
      <c r="C31" s="120"/>
      <c r="D31" s="120"/>
      <c r="E31" s="120"/>
      <c r="F31" s="120"/>
      <c r="G31" s="103"/>
      <c r="H31" s="104"/>
      <c r="I31" s="104"/>
      <c r="J31" s="104"/>
      <c r="K31" s="105"/>
      <c r="L31" s="103"/>
      <c r="M31" s="104"/>
      <c r="N31" s="104"/>
      <c r="O31" s="104"/>
      <c r="P31" s="104"/>
      <c r="Q31" s="105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3"/>
      <c r="AH31" s="93"/>
      <c r="AI31" s="93"/>
      <c r="AJ31" s="93"/>
      <c r="AK31" s="93"/>
      <c r="AL31" s="94"/>
      <c r="AM31" s="11"/>
    </row>
    <row r="32" spans="1:39" ht="5.25" customHeight="1" x14ac:dyDescent="0.2">
      <c r="A32" s="11"/>
      <c r="B32" s="119"/>
      <c r="C32" s="120"/>
      <c r="D32" s="120"/>
      <c r="E32" s="120"/>
      <c r="F32" s="120"/>
      <c r="G32" s="106"/>
      <c r="H32" s="107"/>
      <c r="I32" s="107"/>
      <c r="J32" s="107"/>
      <c r="K32" s="108"/>
      <c r="L32" s="106"/>
      <c r="M32" s="107"/>
      <c r="N32" s="107"/>
      <c r="O32" s="107"/>
      <c r="P32" s="107"/>
      <c r="Q32" s="108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3"/>
      <c r="AH32" s="93"/>
      <c r="AI32" s="93"/>
      <c r="AJ32" s="93"/>
      <c r="AK32" s="93"/>
      <c r="AL32" s="94"/>
      <c r="AM32" s="11"/>
    </row>
    <row r="33" spans="1:39" ht="20.25" customHeight="1" x14ac:dyDescent="0.2">
      <c r="A33" s="11"/>
      <c r="B33" s="95" t="s">
        <v>31</v>
      </c>
      <c r="C33" s="96"/>
      <c r="D33" s="96"/>
      <c r="E33" s="96"/>
      <c r="F33" s="96"/>
      <c r="G33" s="97" t="s">
        <v>345</v>
      </c>
      <c r="H33" s="98"/>
      <c r="I33" s="98"/>
      <c r="J33" s="98"/>
      <c r="K33" s="99"/>
      <c r="L33" s="103" t="s">
        <v>7</v>
      </c>
      <c r="M33" s="104"/>
      <c r="N33" s="104"/>
      <c r="O33" s="104"/>
      <c r="P33" s="104"/>
      <c r="Q33" s="105"/>
      <c r="R33" s="92" t="s">
        <v>90</v>
      </c>
      <c r="S33" s="92"/>
      <c r="T33" s="92"/>
      <c r="U33" s="92"/>
      <c r="V33" s="92"/>
      <c r="W33" s="92" t="s">
        <v>91</v>
      </c>
      <c r="X33" s="92"/>
      <c r="Y33" s="92"/>
      <c r="Z33" s="92"/>
      <c r="AA33" s="92"/>
      <c r="AB33" s="92" t="s">
        <v>348</v>
      </c>
      <c r="AC33" s="92"/>
      <c r="AD33" s="92"/>
      <c r="AE33" s="92"/>
      <c r="AF33" s="92"/>
      <c r="AG33" s="93"/>
      <c r="AH33" s="93"/>
      <c r="AI33" s="93"/>
      <c r="AJ33" s="93"/>
      <c r="AK33" s="93"/>
      <c r="AL33" s="94"/>
      <c r="AM33" s="11"/>
    </row>
    <row r="34" spans="1:39" ht="4.5" customHeight="1" x14ac:dyDescent="0.2">
      <c r="A34" s="11"/>
      <c r="B34" s="95"/>
      <c r="C34" s="96"/>
      <c r="D34" s="96"/>
      <c r="E34" s="96"/>
      <c r="F34" s="96"/>
      <c r="G34" s="100"/>
      <c r="H34" s="101"/>
      <c r="I34" s="101"/>
      <c r="J34" s="101"/>
      <c r="K34" s="102"/>
      <c r="L34" s="106"/>
      <c r="M34" s="107"/>
      <c r="N34" s="107"/>
      <c r="O34" s="107"/>
      <c r="P34" s="107"/>
      <c r="Q34" s="108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3"/>
      <c r="AH34" s="93"/>
      <c r="AI34" s="93"/>
      <c r="AJ34" s="93"/>
      <c r="AK34" s="93"/>
      <c r="AL34" s="94"/>
      <c r="AM34" s="11"/>
    </row>
    <row r="35" spans="1:39" ht="20.25" customHeight="1" x14ac:dyDescent="0.2">
      <c r="A35" s="11"/>
      <c r="B35" s="95" t="s">
        <v>6</v>
      </c>
      <c r="C35" s="96"/>
      <c r="D35" s="96"/>
      <c r="E35" s="96"/>
      <c r="F35" s="96"/>
      <c r="G35" s="97" t="s">
        <v>224</v>
      </c>
      <c r="H35" s="98"/>
      <c r="I35" s="98"/>
      <c r="J35" s="98"/>
      <c r="K35" s="99"/>
      <c r="L35" s="103" t="s">
        <v>7</v>
      </c>
      <c r="M35" s="104"/>
      <c r="N35" s="104"/>
      <c r="O35" s="104"/>
      <c r="P35" s="104"/>
      <c r="Q35" s="105"/>
      <c r="R35" s="92" t="s">
        <v>90</v>
      </c>
      <c r="S35" s="92"/>
      <c r="T35" s="92"/>
      <c r="U35" s="92"/>
      <c r="V35" s="92"/>
      <c r="W35" s="92" t="s">
        <v>91</v>
      </c>
      <c r="X35" s="92"/>
      <c r="Y35" s="92"/>
      <c r="Z35" s="92"/>
      <c r="AA35" s="92"/>
      <c r="AB35" s="92" t="s">
        <v>92</v>
      </c>
      <c r="AC35" s="92"/>
      <c r="AD35" s="92"/>
      <c r="AE35" s="92"/>
      <c r="AF35" s="92"/>
      <c r="AG35" s="93"/>
      <c r="AH35" s="93"/>
      <c r="AI35" s="93"/>
      <c r="AJ35" s="93"/>
      <c r="AK35" s="93"/>
      <c r="AL35" s="94"/>
      <c r="AM35" s="11"/>
    </row>
    <row r="36" spans="1:39" ht="4.5" customHeight="1" x14ac:dyDescent="0.2">
      <c r="A36" s="11"/>
      <c r="B36" s="95"/>
      <c r="C36" s="96"/>
      <c r="D36" s="96"/>
      <c r="E36" s="96"/>
      <c r="F36" s="96"/>
      <c r="G36" s="100"/>
      <c r="H36" s="101"/>
      <c r="I36" s="101"/>
      <c r="J36" s="101"/>
      <c r="K36" s="102"/>
      <c r="L36" s="106"/>
      <c r="M36" s="107"/>
      <c r="N36" s="107"/>
      <c r="O36" s="107"/>
      <c r="P36" s="107"/>
      <c r="Q36" s="108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3"/>
      <c r="AH36" s="93"/>
      <c r="AI36" s="93"/>
      <c r="AJ36" s="93"/>
      <c r="AK36" s="93"/>
      <c r="AL36" s="94"/>
      <c r="AM36" s="11"/>
    </row>
    <row r="37" spans="1:39" ht="20.25" customHeight="1" x14ac:dyDescent="0.2">
      <c r="A37" s="11"/>
      <c r="B37" s="85" t="s">
        <v>0</v>
      </c>
      <c r="C37" s="81"/>
      <c r="D37" s="81"/>
      <c r="E37" s="81"/>
      <c r="F37" s="81"/>
      <c r="G37" s="86" t="s">
        <v>1</v>
      </c>
      <c r="H37" s="87"/>
      <c r="I37" s="87"/>
      <c r="J37" s="87"/>
      <c r="K37" s="88"/>
      <c r="L37" s="86" t="s">
        <v>20</v>
      </c>
      <c r="M37" s="87"/>
      <c r="N37" s="87"/>
      <c r="O37" s="87"/>
      <c r="P37" s="87"/>
      <c r="Q37" s="88"/>
      <c r="R37" s="81" t="s">
        <v>21</v>
      </c>
      <c r="S37" s="81"/>
      <c r="T37" s="81"/>
      <c r="U37" s="81"/>
      <c r="V37" s="81"/>
      <c r="W37" s="81" t="s">
        <v>22</v>
      </c>
      <c r="X37" s="81"/>
      <c r="Y37" s="81"/>
      <c r="Z37" s="81"/>
      <c r="AA37" s="81"/>
      <c r="AB37" s="81" t="s">
        <v>23</v>
      </c>
      <c r="AC37" s="81"/>
      <c r="AD37" s="81"/>
      <c r="AE37" s="81"/>
      <c r="AF37" s="81"/>
      <c r="AG37" s="81" t="s">
        <v>24</v>
      </c>
      <c r="AH37" s="81"/>
      <c r="AI37" s="81"/>
      <c r="AJ37" s="81"/>
      <c r="AK37" s="81"/>
      <c r="AL37" s="82"/>
      <c r="AM37" s="11"/>
    </row>
    <row r="38" spans="1:39" ht="4.5" customHeight="1" x14ac:dyDescent="0.2">
      <c r="A38" s="11"/>
      <c r="B38" s="85"/>
      <c r="C38" s="81"/>
      <c r="D38" s="81"/>
      <c r="E38" s="81"/>
      <c r="F38" s="81"/>
      <c r="G38" s="89"/>
      <c r="H38" s="90"/>
      <c r="I38" s="90"/>
      <c r="J38" s="90"/>
      <c r="K38" s="91"/>
      <c r="L38" s="89"/>
      <c r="M38" s="90"/>
      <c r="N38" s="90"/>
      <c r="O38" s="90"/>
      <c r="P38" s="90"/>
      <c r="Q38" s="9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2"/>
      <c r="AM38" s="11"/>
    </row>
    <row r="39" spans="1:39" ht="23.1" customHeight="1" x14ac:dyDescent="0.2">
      <c r="A39" s="12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5" t="s">
        <v>25</v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6"/>
      <c r="AM39" s="17"/>
    </row>
    <row r="40" spans="1:39" s="22" customFormat="1" ht="23.1" customHeight="1" x14ac:dyDescent="0.2">
      <c r="A40" s="18"/>
      <c r="B40" s="19" t="s">
        <v>26</v>
      </c>
      <c r="C40" s="20"/>
      <c r="D40" s="20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4"/>
      <c r="AM40" s="21"/>
    </row>
    <row r="41" spans="1:39" ht="23.1" customHeight="1" x14ac:dyDescent="0.2">
      <c r="A41" s="23"/>
      <c r="B41" s="24"/>
      <c r="C41" s="25"/>
      <c r="D41" s="25"/>
      <c r="E41" s="78" t="s">
        <v>225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26"/>
    </row>
    <row r="42" spans="1:39" ht="23.1" customHeight="1" x14ac:dyDescent="0.2">
      <c r="A42" s="23"/>
      <c r="B42" s="24"/>
      <c r="C42" s="25"/>
      <c r="D42" s="25"/>
      <c r="E42" s="78" t="s">
        <v>36</v>
      </c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9"/>
      <c r="AM42" s="26"/>
    </row>
    <row r="43" spans="1:39" ht="22.5" customHeight="1" x14ac:dyDescent="0.2">
      <c r="A43" s="23"/>
      <c r="B43" s="24"/>
      <c r="C43" s="25"/>
      <c r="D43" s="25"/>
      <c r="E43" s="78" t="s">
        <v>27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9"/>
      <c r="AM43" s="26"/>
    </row>
    <row r="44" spans="1:39" ht="22.5" customHeight="1" x14ac:dyDescent="0.2">
      <c r="A44" s="23"/>
      <c r="B44" s="24"/>
      <c r="C44" s="25"/>
      <c r="D44" s="25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9"/>
      <c r="AM44" s="26"/>
    </row>
    <row r="45" spans="1:39" ht="22.5" customHeight="1" x14ac:dyDescent="0.2">
      <c r="A45" s="23"/>
      <c r="B45" s="24"/>
      <c r="C45" s="25"/>
      <c r="D45" s="25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9"/>
      <c r="AM45" s="26"/>
    </row>
    <row r="46" spans="1:39" ht="22.5" customHeight="1" x14ac:dyDescent="0.2">
      <c r="A46" s="23"/>
      <c r="B46" s="24"/>
      <c r="C46" s="25"/>
      <c r="D46" s="2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5"/>
      <c r="AM46" s="26"/>
    </row>
    <row r="47" spans="1:39" ht="22.5" customHeight="1" x14ac:dyDescent="0.2">
      <c r="A47" s="23"/>
      <c r="B47" s="24"/>
      <c r="C47" s="25"/>
      <c r="D47" s="25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9"/>
      <c r="AM47" s="26"/>
    </row>
    <row r="48" spans="1:39" ht="22.5" customHeight="1" x14ac:dyDescent="0.2">
      <c r="A48" s="23"/>
      <c r="B48" s="24"/>
      <c r="C48" s="25"/>
      <c r="D48" s="25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9"/>
      <c r="AM48" s="26"/>
    </row>
    <row r="49" spans="1:39" ht="22.5" customHeight="1" x14ac:dyDescent="0.2">
      <c r="A49" s="23"/>
      <c r="B49" s="24"/>
      <c r="C49" s="25"/>
      <c r="D49" s="25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9"/>
      <c r="AM49" s="26"/>
    </row>
    <row r="50" spans="1:39" ht="22.5" customHeight="1" x14ac:dyDescent="0.2">
      <c r="A50" s="23"/>
      <c r="B50" s="24"/>
      <c r="C50" s="25"/>
      <c r="D50" s="25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9"/>
      <c r="AM50" s="26"/>
    </row>
    <row r="51" spans="1:39" ht="22.5" customHeight="1" x14ac:dyDescent="0.2">
      <c r="A51" s="23"/>
      <c r="B51" s="27"/>
      <c r="C51" s="28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30"/>
      <c r="AM51" s="26"/>
    </row>
    <row r="52" spans="1:39" x14ac:dyDescent="0.2">
      <c r="B52" s="31"/>
      <c r="AL52" s="32"/>
    </row>
    <row r="53" spans="1:39" ht="13.5" thickBot="1" x14ac:dyDescent="0.25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1:39" ht="9.75" customHeight="1" x14ac:dyDescent="0.2"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</row>
  </sheetData>
  <mergeCells count="83">
    <mergeCell ref="B1:J6"/>
    <mergeCell ref="AC1:AL6"/>
    <mergeCell ref="K5:AB6"/>
    <mergeCell ref="B7:J7"/>
    <mergeCell ref="K7:L7"/>
    <mergeCell ref="M7:N7"/>
    <mergeCell ref="O7:P7"/>
    <mergeCell ref="Q7:R7"/>
    <mergeCell ref="S7:T7"/>
    <mergeCell ref="K1:AB3"/>
    <mergeCell ref="K4:AB4"/>
    <mergeCell ref="U7:V7"/>
    <mergeCell ref="W7:Y7"/>
    <mergeCell ref="Z7:AB7"/>
    <mergeCell ref="AC7:AL8"/>
    <mergeCell ref="B8:J8"/>
    <mergeCell ref="U8:V8"/>
    <mergeCell ref="W8:Y8"/>
    <mergeCell ref="Z8:AB8"/>
    <mergeCell ref="A9:AM9"/>
    <mergeCell ref="B10:AL16"/>
    <mergeCell ref="K8:L8"/>
    <mergeCell ref="M8:N8"/>
    <mergeCell ref="O8:P8"/>
    <mergeCell ref="Q8:R8"/>
    <mergeCell ref="S8:T8"/>
    <mergeCell ref="B27:F28"/>
    <mergeCell ref="G27:K28"/>
    <mergeCell ref="L27:Q28"/>
    <mergeCell ref="R27:V28"/>
    <mergeCell ref="W27:AA28"/>
    <mergeCell ref="AB27:AF28"/>
    <mergeCell ref="AG27:AL28"/>
    <mergeCell ref="B17:AL26"/>
    <mergeCell ref="AG29:AL30"/>
    <mergeCell ref="B31:F32"/>
    <mergeCell ref="G31:K32"/>
    <mergeCell ref="L31:Q32"/>
    <mergeCell ref="R31:V32"/>
    <mergeCell ref="W31:AA32"/>
    <mergeCell ref="AB31:AF32"/>
    <mergeCell ref="AG31:AL32"/>
    <mergeCell ref="B29:F30"/>
    <mergeCell ref="G29:K30"/>
    <mergeCell ref="L29:Q30"/>
    <mergeCell ref="R29:V30"/>
    <mergeCell ref="W29:AA30"/>
    <mergeCell ref="E45:AL45"/>
    <mergeCell ref="AB29:AF30"/>
    <mergeCell ref="AG33:AL34"/>
    <mergeCell ref="B35:F36"/>
    <mergeCell ref="G35:K36"/>
    <mergeCell ref="L35:Q36"/>
    <mergeCell ref="R35:V36"/>
    <mergeCell ref="W35:AA36"/>
    <mergeCell ref="AB35:AF36"/>
    <mergeCell ref="AG35:AL36"/>
    <mergeCell ref="B33:F34"/>
    <mergeCell ref="G33:K34"/>
    <mergeCell ref="L33:Q34"/>
    <mergeCell ref="R33:V34"/>
    <mergeCell ref="W33:AA34"/>
    <mergeCell ref="AB33:AF34"/>
    <mergeCell ref="AG37:AL38"/>
    <mergeCell ref="E40:AL40"/>
    <mergeCell ref="E42:AL42"/>
    <mergeCell ref="E43:AL43"/>
    <mergeCell ref="E44:AL44"/>
    <mergeCell ref="B37:F38"/>
    <mergeCell ref="G37:K38"/>
    <mergeCell ref="L37:Q38"/>
    <mergeCell ref="R37:V38"/>
    <mergeCell ref="W37:AA38"/>
    <mergeCell ref="AB37:AF38"/>
    <mergeCell ref="E41:AL41"/>
    <mergeCell ref="E47:AL47"/>
    <mergeCell ref="E48:AL48"/>
    <mergeCell ref="E49:AL49"/>
    <mergeCell ref="E50:AL50"/>
    <mergeCell ref="Q54:T54"/>
    <mergeCell ref="U54:X54"/>
    <mergeCell ref="Y54:AC54"/>
    <mergeCell ref="AD54:AI54"/>
  </mergeCells>
  <printOptions horizontalCentered="1" gridLinesSet="0"/>
  <pageMargins left="0.25" right="0.25" top="0.143700787" bottom="0.143700787" header="0" footer="0"/>
  <pageSetup paperSize="9" scale="74" orientation="portrait" r:id="rId1"/>
  <headerFooter alignWithMargins="0"/>
  <colBreaks count="1" manualBreakCount="1">
    <brk id="41" max="48" man="1"/>
  </colBreaks>
  <ignoredErrors>
    <ignoredError sqref="W8 Q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75"/>
  <sheetViews>
    <sheetView showGridLines="0" view="pageBreakPreview" zoomScaleNormal="100" zoomScaleSheetLayoutView="100" workbookViewId="0">
      <selection activeCell="K13" sqref="K13:M13"/>
    </sheetView>
  </sheetViews>
  <sheetFormatPr defaultColWidth="9.33203125" defaultRowHeight="12.75" x14ac:dyDescent="0.2"/>
  <cols>
    <col min="1" max="1" width="1.6640625" style="5" customWidth="1"/>
    <col min="2" max="11" width="3.5" style="5" customWidth="1"/>
    <col min="12" max="12" width="4.33203125" style="5" customWidth="1"/>
    <col min="13" max="13" width="3.5" style="5" customWidth="1"/>
    <col min="14" max="14" width="5" style="5" customWidth="1"/>
    <col min="15" max="15" width="3.5" style="5" customWidth="1"/>
    <col min="16" max="16" width="5.1640625" style="5" customWidth="1"/>
    <col min="17" max="17" width="3.5" style="5" customWidth="1"/>
    <col min="18" max="18" width="4.6640625" style="5" customWidth="1"/>
    <col min="19" max="19" width="3.5" style="5" customWidth="1"/>
    <col min="20" max="20" width="4.6640625" style="5" customWidth="1"/>
    <col min="21" max="21" width="3.5" style="5" customWidth="1"/>
    <col min="22" max="22" width="6" style="5" customWidth="1"/>
    <col min="23" max="36" width="3.5" style="5" customWidth="1"/>
    <col min="37" max="37" width="2.83203125" style="5" customWidth="1"/>
    <col min="38" max="38" width="2.33203125" style="5" customWidth="1"/>
    <col min="39" max="39" width="1.5" style="5" customWidth="1"/>
    <col min="40" max="40" width="6.33203125" style="5" customWidth="1"/>
    <col min="41" max="42" width="10.6640625" style="5" customWidth="1"/>
    <col min="43" max="16384" width="9.33203125" style="5"/>
  </cols>
  <sheetData>
    <row r="1" spans="1:40" ht="24.75" customHeight="1" x14ac:dyDescent="0.2">
      <c r="A1" s="136"/>
      <c r="B1" s="137"/>
      <c r="C1" s="137"/>
      <c r="D1" s="137"/>
      <c r="E1" s="137"/>
      <c r="F1" s="137"/>
      <c r="G1" s="137"/>
      <c r="H1" s="137"/>
      <c r="I1" s="137"/>
      <c r="J1" s="138"/>
      <c r="K1" s="164" t="s">
        <v>35</v>
      </c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6"/>
      <c r="AC1" s="145"/>
      <c r="AD1" s="190"/>
      <c r="AE1" s="190"/>
      <c r="AF1" s="190"/>
      <c r="AG1" s="190"/>
      <c r="AH1" s="190"/>
      <c r="AI1" s="190"/>
      <c r="AJ1" s="190"/>
      <c r="AK1" s="190"/>
      <c r="AL1" s="190"/>
      <c r="AM1" s="191"/>
      <c r="AN1" s="36"/>
    </row>
    <row r="2" spans="1:40" ht="15" customHeight="1" x14ac:dyDescent="0.2">
      <c r="A2" s="139"/>
      <c r="B2" s="140"/>
      <c r="C2" s="140"/>
      <c r="D2" s="140"/>
      <c r="E2" s="140"/>
      <c r="F2" s="140"/>
      <c r="G2" s="140"/>
      <c r="H2" s="140"/>
      <c r="I2" s="140"/>
      <c r="J2" s="141"/>
      <c r="K2" s="167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9"/>
      <c r="AC2" s="192"/>
      <c r="AD2" s="193"/>
      <c r="AE2" s="193"/>
      <c r="AF2" s="193"/>
      <c r="AG2" s="193"/>
      <c r="AH2" s="193"/>
      <c r="AI2" s="193"/>
      <c r="AJ2" s="193"/>
      <c r="AK2" s="193"/>
      <c r="AL2" s="193"/>
      <c r="AM2" s="194"/>
      <c r="AN2" s="36"/>
    </row>
    <row r="3" spans="1:40" ht="12.75" customHeight="1" x14ac:dyDescent="0.2">
      <c r="A3" s="139"/>
      <c r="B3" s="140"/>
      <c r="C3" s="140"/>
      <c r="D3" s="140"/>
      <c r="E3" s="140"/>
      <c r="F3" s="140"/>
      <c r="G3" s="140"/>
      <c r="H3" s="140"/>
      <c r="I3" s="140"/>
      <c r="J3" s="141"/>
      <c r="K3" s="167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9"/>
      <c r="AC3" s="192"/>
      <c r="AD3" s="193"/>
      <c r="AE3" s="193"/>
      <c r="AF3" s="193"/>
      <c r="AG3" s="193"/>
      <c r="AH3" s="193"/>
      <c r="AI3" s="193"/>
      <c r="AJ3" s="193"/>
      <c r="AK3" s="193"/>
      <c r="AL3" s="193"/>
      <c r="AM3" s="194"/>
      <c r="AN3" s="36"/>
    </row>
    <row r="4" spans="1:40" ht="47.25" customHeight="1" x14ac:dyDescent="0.2">
      <c r="A4" s="139"/>
      <c r="B4" s="140"/>
      <c r="C4" s="140"/>
      <c r="D4" s="140"/>
      <c r="E4" s="140"/>
      <c r="F4" s="140"/>
      <c r="G4" s="140"/>
      <c r="H4" s="140"/>
      <c r="I4" s="140"/>
      <c r="J4" s="141"/>
      <c r="K4" s="170" t="s">
        <v>42</v>
      </c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2"/>
      <c r="AC4" s="192"/>
      <c r="AD4" s="193"/>
      <c r="AE4" s="193"/>
      <c r="AF4" s="193"/>
      <c r="AG4" s="193"/>
      <c r="AH4" s="193"/>
      <c r="AI4" s="193"/>
      <c r="AJ4" s="193"/>
      <c r="AK4" s="193"/>
      <c r="AL4" s="193"/>
      <c r="AM4" s="194"/>
      <c r="AN4" s="36"/>
    </row>
    <row r="5" spans="1:40" ht="11.25" customHeight="1" x14ac:dyDescent="0.2">
      <c r="A5" s="139"/>
      <c r="B5" s="140"/>
      <c r="C5" s="140"/>
      <c r="D5" s="140"/>
      <c r="E5" s="140"/>
      <c r="F5" s="140"/>
      <c r="G5" s="140"/>
      <c r="H5" s="140"/>
      <c r="I5" s="140"/>
      <c r="J5" s="141"/>
      <c r="K5" s="154" t="s">
        <v>44</v>
      </c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6"/>
      <c r="AC5" s="192"/>
      <c r="AD5" s="193"/>
      <c r="AE5" s="193"/>
      <c r="AF5" s="193"/>
      <c r="AG5" s="193"/>
      <c r="AH5" s="193"/>
      <c r="AI5" s="193"/>
      <c r="AJ5" s="193"/>
      <c r="AK5" s="193"/>
      <c r="AL5" s="193"/>
      <c r="AM5" s="194"/>
      <c r="AN5" s="36"/>
    </row>
    <row r="6" spans="1:40" ht="6.75" customHeight="1" x14ac:dyDescent="0.2">
      <c r="A6" s="139"/>
      <c r="B6" s="140"/>
      <c r="C6" s="140"/>
      <c r="D6" s="140"/>
      <c r="E6" s="140"/>
      <c r="F6" s="140"/>
      <c r="G6" s="140"/>
      <c r="H6" s="140"/>
      <c r="I6" s="140"/>
      <c r="J6" s="141"/>
      <c r="K6" s="157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9"/>
      <c r="AC6" s="192"/>
      <c r="AD6" s="193"/>
      <c r="AE6" s="193"/>
      <c r="AF6" s="193"/>
      <c r="AG6" s="193"/>
      <c r="AH6" s="193"/>
      <c r="AI6" s="193"/>
      <c r="AJ6" s="193"/>
      <c r="AK6" s="193"/>
      <c r="AL6" s="193"/>
      <c r="AM6" s="194"/>
      <c r="AN6" s="36"/>
    </row>
    <row r="7" spans="1:40" ht="18" customHeight="1" x14ac:dyDescent="0.2">
      <c r="A7" s="160" t="s">
        <v>9</v>
      </c>
      <c r="B7" s="195"/>
      <c r="C7" s="195"/>
      <c r="D7" s="195"/>
      <c r="E7" s="195"/>
      <c r="F7" s="195"/>
      <c r="G7" s="195"/>
      <c r="H7" s="195"/>
      <c r="I7" s="195"/>
      <c r="J7" s="196"/>
      <c r="K7" s="163" t="s">
        <v>10</v>
      </c>
      <c r="L7" s="163"/>
      <c r="M7" s="163" t="s">
        <v>11</v>
      </c>
      <c r="N7" s="163"/>
      <c r="O7" s="163" t="s">
        <v>12</v>
      </c>
      <c r="P7" s="163"/>
      <c r="Q7" s="163" t="s">
        <v>13</v>
      </c>
      <c r="R7" s="163"/>
      <c r="S7" s="163" t="s">
        <v>14</v>
      </c>
      <c r="T7" s="163"/>
      <c r="U7" s="163" t="s">
        <v>15</v>
      </c>
      <c r="V7" s="163"/>
      <c r="W7" s="173" t="s">
        <v>16</v>
      </c>
      <c r="X7" s="173"/>
      <c r="Y7" s="173"/>
      <c r="Z7" s="163" t="s">
        <v>17</v>
      </c>
      <c r="AA7" s="163"/>
      <c r="AB7" s="163"/>
      <c r="AC7" s="174" t="s">
        <v>89</v>
      </c>
      <c r="AD7" s="175"/>
      <c r="AE7" s="175"/>
      <c r="AF7" s="175"/>
      <c r="AG7" s="175"/>
      <c r="AH7" s="175"/>
      <c r="AI7" s="175"/>
      <c r="AJ7" s="175"/>
      <c r="AK7" s="175"/>
      <c r="AL7" s="175"/>
      <c r="AM7" s="176"/>
      <c r="AN7" s="36"/>
    </row>
    <row r="8" spans="1:40" ht="17.25" customHeight="1" thickBot="1" x14ac:dyDescent="0.25">
      <c r="A8" s="180" t="s">
        <v>18</v>
      </c>
      <c r="B8" s="181"/>
      <c r="C8" s="181"/>
      <c r="D8" s="181"/>
      <c r="E8" s="181"/>
      <c r="F8" s="181"/>
      <c r="G8" s="181"/>
      <c r="H8" s="181"/>
      <c r="I8" s="181"/>
      <c r="J8" s="182"/>
      <c r="K8" s="121" t="s">
        <v>2</v>
      </c>
      <c r="L8" s="122"/>
      <c r="M8" s="134" t="s">
        <v>3</v>
      </c>
      <c r="N8" s="135"/>
      <c r="O8" s="121" t="s">
        <v>43</v>
      </c>
      <c r="P8" s="122"/>
      <c r="Q8" s="134" t="s">
        <v>4</v>
      </c>
      <c r="R8" s="135"/>
      <c r="S8" s="121" t="s">
        <v>41</v>
      </c>
      <c r="T8" s="122"/>
      <c r="U8" s="121" t="s">
        <v>88</v>
      </c>
      <c r="V8" s="122"/>
      <c r="W8" s="123" t="s">
        <v>5</v>
      </c>
      <c r="X8" s="124"/>
      <c r="Y8" s="125"/>
      <c r="Z8" s="121" t="s">
        <v>31</v>
      </c>
      <c r="AA8" s="126"/>
      <c r="AB8" s="122"/>
      <c r="AC8" s="177"/>
      <c r="AD8" s="178"/>
      <c r="AE8" s="178"/>
      <c r="AF8" s="178"/>
      <c r="AG8" s="178"/>
      <c r="AH8" s="178"/>
      <c r="AI8" s="178"/>
      <c r="AJ8" s="178"/>
      <c r="AK8" s="178"/>
      <c r="AL8" s="178"/>
      <c r="AM8" s="179"/>
      <c r="AN8" s="37"/>
    </row>
    <row r="9" spans="1:40" ht="15" customHeight="1" x14ac:dyDescent="0.2">
      <c r="A9" s="189" t="s">
        <v>28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38"/>
    </row>
    <row r="10" spans="1:40" ht="9.75" customHeight="1" x14ac:dyDescent="0.2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38"/>
    </row>
    <row r="11" spans="1:40" ht="18.75" customHeight="1" x14ac:dyDescent="0.2">
      <c r="A11" s="185" t="s">
        <v>29</v>
      </c>
      <c r="B11" s="185"/>
      <c r="C11" s="185"/>
      <c r="D11" s="185"/>
      <c r="E11" s="185" t="s">
        <v>6</v>
      </c>
      <c r="F11" s="185"/>
      <c r="G11" s="185"/>
      <c r="H11" s="185" t="s">
        <v>31</v>
      </c>
      <c r="I11" s="185"/>
      <c r="J11" s="185"/>
      <c r="K11" s="185" t="s">
        <v>32</v>
      </c>
      <c r="L11" s="185"/>
      <c r="M11" s="185"/>
      <c r="N11" s="185" t="s">
        <v>33</v>
      </c>
      <c r="O11" s="185"/>
      <c r="P11" s="185"/>
      <c r="Q11" s="185" t="s">
        <v>34</v>
      </c>
      <c r="R11" s="185"/>
      <c r="S11" s="185"/>
      <c r="T11" s="39"/>
      <c r="U11" s="185" t="s">
        <v>29</v>
      </c>
      <c r="V11" s="185"/>
      <c r="W11" s="185"/>
      <c r="X11" s="185" t="s">
        <v>6</v>
      </c>
      <c r="Y11" s="185"/>
      <c r="Z11" s="185"/>
      <c r="AA11" s="185" t="s">
        <v>31</v>
      </c>
      <c r="AB11" s="185"/>
      <c r="AC11" s="185"/>
      <c r="AD11" s="185" t="s">
        <v>32</v>
      </c>
      <c r="AE11" s="185"/>
      <c r="AF11" s="185"/>
      <c r="AG11" s="185" t="s">
        <v>33</v>
      </c>
      <c r="AH11" s="185"/>
      <c r="AI11" s="185"/>
      <c r="AJ11" s="185" t="s">
        <v>34</v>
      </c>
      <c r="AK11" s="185"/>
      <c r="AL11" s="185"/>
      <c r="AM11" s="185"/>
    </row>
    <row r="12" spans="1:40" ht="12" customHeight="1" x14ac:dyDescent="0.2">
      <c r="A12" s="183">
        <v>1</v>
      </c>
      <c r="B12" s="183"/>
      <c r="C12" s="183"/>
      <c r="D12" s="183"/>
      <c r="E12" s="183" t="s">
        <v>30</v>
      </c>
      <c r="F12" s="183"/>
      <c r="G12" s="183"/>
      <c r="H12" s="183" t="s">
        <v>30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39"/>
      <c r="U12" s="183">
        <v>65</v>
      </c>
      <c r="V12" s="183"/>
      <c r="W12" s="183"/>
      <c r="X12" s="183"/>
      <c r="Y12" s="183"/>
      <c r="Z12" s="183"/>
      <c r="AA12" s="184"/>
      <c r="AB12" s="184"/>
      <c r="AC12" s="184"/>
      <c r="AD12" s="184"/>
      <c r="AE12" s="184"/>
      <c r="AF12" s="184"/>
      <c r="AG12" s="184"/>
      <c r="AH12" s="184"/>
      <c r="AI12" s="184"/>
      <c r="AJ12" s="185"/>
      <c r="AK12" s="185"/>
      <c r="AL12" s="185"/>
      <c r="AM12" s="185"/>
    </row>
    <row r="13" spans="1:40" ht="12" customHeight="1" x14ac:dyDescent="0.2">
      <c r="A13" s="183">
        <v>2</v>
      </c>
      <c r="B13" s="183"/>
      <c r="C13" s="183"/>
      <c r="D13" s="183"/>
      <c r="E13" s="183" t="s">
        <v>30</v>
      </c>
      <c r="F13" s="183"/>
      <c r="G13" s="183"/>
      <c r="H13" s="183" t="s">
        <v>30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39"/>
      <c r="U13" s="183">
        <v>66</v>
      </c>
      <c r="V13" s="183"/>
      <c r="W13" s="183"/>
      <c r="X13" s="183"/>
      <c r="Y13" s="183"/>
      <c r="Z13" s="183"/>
      <c r="AA13" s="184"/>
      <c r="AB13" s="184"/>
      <c r="AC13" s="184"/>
      <c r="AD13" s="184"/>
      <c r="AE13" s="184"/>
      <c r="AF13" s="184"/>
      <c r="AG13" s="184"/>
      <c r="AH13" s="184"/>
      <c r="AI13" s="184"/>
      <c r="AJ13" s="185"/>
      <c r="AK13" s="185"/>
      <c r="AL13" s="185"/>
      <c r="AM13" s="185"/>
    </row>
    <row r="14" spans="1:40" ht="12" customHeight="1" x14ac:dyDescent="0.2">
      <c r="A14" s="183">
        <v>3</v>
      </c>
      <c r="B14" s="183"/>
      <c r="C14" s="183"/>
      <c r="D14" s="183"/>
      <c r="E14" s="183" t="s">
        <v>30</v>
      </c>
      <c r="F14" s="183"/>
      <c r="G14" s="183"/>
      <c r="H14" s="183" t="s">
        <v>30</v>
      </c>
      <c r="I14" s="183"/>
      <c r="J14" s="183"/>
      <c r="K14" s="183"/>
      <c r="L14" s="183"/>
      <c r="M14" s="183"/>
      <c r="N14" s="183"/>
      <c r="O14" s="183"/>
      <c r="P14" s="183"/>
      <c r="Q14" s="184"/>
      <c r="R14" s="184"/>
      <c r="S14" s="184"/>
      <c r="T14" s="39"/>
      <c r="U14" s="183">
        <v>67</v>
      </c>
      <c r="V14" s="183"/>
      <c r="W14" s="183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5"/>
      <c r="AK14" s="185"/>
      <c r="AL14" s="185"/>
      <c r="AM14" s="185"/>
    </row>
    <row r="15" spans="1:40" ht="12" customHeight="1" x14ac:dyDescent="0.2">
      <c r="A15" s="183">
        <v>4</v>
      </c>
      <c r="B15" s="183"/>
      <c r="C15" s="183"/>
      <c r="D15" s="183"/>
      <c r="E15" s="183" t="s">
        <v>30</v>
      </c>
      <c r="F15" s="183"/>
      <c r="G15" s="183"/>
      <c r="H15" s="183" t="s">
        <v>30</v>
      </c>
      <c r="I15" s="183"/>
      <c r="J15" s="183"/>
      <c r="K15" s="183"/>
      <c r="L15" s="183"/>
      <c r="M15" s="183"/>
      <c r="N15" s="183"/>
      <c r="O15" s="183"/>
      <c r="P15" s="183"/>
      <c r="Q15" s="184"/>
      <c r="R15" s="184"/>
      <c r="S15" s="184"/>
      <c r="T15" s="39"/>
      <c r="U15" s="183">
        <v>68</v>
      </c>
      <c r="V15" s="183"/>
      <c r="W15" s="183"/>
      <c r="X15" s="183"/>
      <c r="Y15" s="183"/>
      <c r="Z15" s="183"/>
      <c r="AA15" s="184"/>
      <c r="AB15" s="184"/>
      <c r="AC15" s="184"/>
      <c r="AD15" s="184"/>
      <c r="AE15" s="184"/>
      <c r="AF15" s="184"/>
      <c r="AG15" s="184"/>
      <c r="AH15" s="184"/>
      <c r="AI15" s="184"/>
      <c r="AJ15" s="185"/>
      <c r="AK15" s="185"/>
      <c r="AL15" s="185"/>
      <c r="AM15" s="185"/>
    </row>
    <row r="16" spans="1:40" ht="12" customHeight="1" x14ac:dyDescent="0.2">
      <c r="A16" s="183">
        <v>5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4"/>
      <c r="R16" s="184"/>
      <c r="S16" s="184"/>
      <c r="T16" s="39"/>
      <c r="U16" s="183">
        <v>69</v>
      </c>
      <c r="V16" s="183"/>
      <c r="W16" s="183"/>
      <c r="X16" s="183"/>
      <c r="Y16" s="183"/>
      <c r="Z16" s="183"/>
      <c r="AA16" s="184"/>
      <c r="AB16" s="184"/>
      <c r="AC16" s="184"/>
      <c r="AD16" s="184"/>
      <c r="AE16" s="184"/>
      <c r="AF16" s="184"/>
      <c r="AG16" s="184"/>
      <c r="AH16" s="184"/>
      <c r="AI16" s="184"/>
      <c r="AJ16" s="185"/>
      <c r="AK16" s="185"/>
      <c r="AL16" s="185"/>
      <c r="AM16" s="185"/>
    </row>
    <row r="17" spans="1:39" ht="12" customHeight="1" x14ac:dyDescent="0.2">
      <c r="A17" s="183">
        <v>6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4"/>
      <c r="R17" s="184"/>
      <c r="S17" s="184"/>
      <c r="T17" s="39"/>
      <c r="U17" s="183">
        <v>70</v>
      </c>
      <c r="V17" s="183"/>
      <c r="W17" s="183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5"/>
      <c r="AK17" s="185"/>
      <c r="AL17" s="185"/>
      <c r="AM17" s="185"/>
    </row>
    <row r="18" spans="1:39" ht="12" customHeight="1" x14ac:dyDescent="0.2">
      <c r="A18" s="183">
        <v>7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4"/>
      <c r="L18" s="184"/>
      <c r="M18" s="184"/>
      <c r="N18" s="183"/>
      <c r="O18" s="183"/>
      <c r="P18" s="183"/>
      <c r="Q18" s="184"/>
      <c r="R18" s="184"/>
      <c r="S18" s="184"/>
      <c r="T18" s="39"/>
      <c r="U18" s="183">
        <v>71</v>
      </c>
      <c r="V18" s="183"/>
      <c r="W18" s="183"/>
      <c r="X18" s="183"/>
      <c r="Y18" s="183"/>
      <c r="Z18" s="183"/>
      <c r="AA18" s="184"/>
      <c r="AB18" s="184"/>
      <c r="AC18" s="184"/>
      <c r="AD18" s="184"/>
      <c r="AE18" s="184"/>
      <c r="AF18" s="184"/>
      <c r="AG18" s="184"/>
      <c r="AH18" s="184"/>
      <c r="AI18" s="184"/>
      <c r="AJ18" s="185"/>
      <c r="AK18" s="185"/>
      <c r="AL18" s="185"/>
      <c r="AM18" s="185"/>
    </row>
    <row r="19" spans="1:39" ht="12" customHeight="1" x14ac:dyDescent="0.2">
      <c r="A19" s="183">
        <v>8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4"/>
      <c r="R19" s="184"/>
      <c r="S19" s="184"/>
      <c r="T19" s="39"/>
      <c r="U19" s="183">
        <v>72</v>
      </c>
      <c r="V19" s="183"/>
      <c r="W19" s="183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5"/>
      <c r="AK19" s="185"/>
      <c r="AL19" s="185"/>
      <c r="AM19" s="185"/>
    </row>
    <row r="20" spans="1:39" ht="12" customHeight="1" x14ac:dyDescent="0.2">
      <c r="A20" s="183">
        <v>9</v>
      </c>
      <c r="B20" s="183"/>
      <c r="C20" s="183"/>
      <c r="D20" s="183"/>
      <c r="E20" s="183"/>
      <c r="F20" s="183"/>
      <c r="G20" s="183"/>
      <c r="H20" s="183"/>
      <c r="I20" s="183"/>
      <c r="J20" s="183"/>
      <c r="K20" s="184"/>
      <c r="L20" s="184"/>
      <c r="M20" s="184"/>
      <c r="N20" s="184"/>
      <c r="O20" s="184"/>
      <c r="P20" s="184"/>
      <c r="Q20" s="184"/>
      <c r="R20" s="184"/>
      <c r="S20" s="184"/>
      <c r="T20" s="39"/>
      <c r="U20" s="183">
        <v>73</v>
      </c>
      <c r="V20" s="183"/>
      <c r="W20" s="183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5"/>
      <c r="AK20" s="185"/>
      <c r="AL20" s="185"/>
      <c r="AM20" s="185"/>
    </row>
    <row r="21" spans="1:39" ht="12" customHeight="1" x14ac:dyDescent="0.2">
      <c r="A21" s="183">
        <v>10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4"/>
      <c r="R21" s="184"/>
      <c r="S21" s="184"/>
      <c r="T21" s="39"/>
      <c r="U21" s="183">
        <v>74</v>
      </c>
      <c r="V21" s="183"/>
      <c r="W21" s="183"/>
      <c r="X21" s="183"/>
      <c r="Y21" s="183"/>
      <c r="Z21" s="183"/>
      <c r="AA21" s="184"/>
      <c r="AB21" s="184"/>
      <c r="AC21" s="184"/>
      <c r="AD21" s="184"/>
      <c r="AE21" s="184"/>
      <c r="AF21" s="184"/>
      <c r="AG21" s="184"/>
      <c r="AH21" s="184"/>
      <c r="AI21" s="184"/>
      <c r="AJ21" s="185"/>
      <c r="AK21" s="185"/>
      <c r="AL21" s="185"/>
      <c r="AM21" s="185"/>
    </row>
    <row r="22" spans="1:39" ht="12" customHeight="1" x14ac:dyDescent="0.2">
      <c r="A22" s="183">
        <v>11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4"/>
      <c r="R22" s="184"/>
      <c r="S22" s="184"/>
      <c r="T22" s="11"/>
      <c r="U22" s="183">
        <v>75</v>
      </c>
      <c r="V22" s="183"/>
      <c r="W22" s="183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5"/>
      <c r="AK22" s="185"/>
      <c r="AL22" s="185"/>
      <c r="AM22" s="185"/>
    </row>
    <row r="23" spans="1:39" ht="12" customHeight="1" x14ac:dyDescent="0.2">
      <c r="A23" s="183">
        <v>12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4"/>
      <c r="L23" s="184"/>
      <c r="M23" s="184"/>
      <c r="N23" s="183"/>
      <c r="O23" s="183"/>
      <c r="P23" s="183"/>
      <c r="Q23" s="184"/>
      <c r="R23" s="184"/>
      <c r="S23" s="184"/>
      <c r="T23" s="11"/>
      <c r="U23" s="183">
        <v>76</v>
      </c>
      <c r="V23" s="183"/>
      <c r="W23" s="183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5"/>
      <c r="AK23" s="185"/>
      <c r="AL23" s="185"/>
      <c r="AM23" s="185"/>
    </row>
    <row r="24" spans="1:39" ht="12" customHeight="1" x14ac:dyDescent="0.2">
      <c r="A24" s="183">
        <v>13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4"/>
      <c r="L24" s="184"/>
      <c r="M24" s="184"/>
      <c r="N24" s="183"/>
      <c r="O24" s="183"/>
      <c r="P24" s="183"/>
      <c r="Q24" s="184"/>
      <c r="R24" s="184"/>
      <c r="S24" s="184"/>
      <c r="T24" s="11"/>
      <c r="U24" s="183">
        <v>77</v>
      </c>
      <c r="V24" s="183"/>
      <c r="W24" s="183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5"/>
      <c r="AK24" s="185"/>
      <c r="AL24" s="185"/>
      <c r="AM24" s="185"/>
    </row>
    <row r="25" spans="1:39" ht="12" customHeight="1" x14ac:dyDescent="0.2">
      <c r="A25" s="183">
        <v>14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4"/>
      <c r="L25" s="184"/>
      <c r="M25" s="184"/>
      <c r="N25" s="184"/>
      <c r="O25" s="184"/>
      <c r="P25" s="184"/>
      <c r="Q25" s="184"/>
      <c r="R25" s="184"/>
      <c r="S25" s="184"/>
      <c r="T25" s="11"/>
      <c r="U25" s="183">
        <v>78</v>
      </c>
      <c r="V25" s="183"/>
      <c r="W25" s="183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5"/>
      <c r="AK25" s="185"/>
      <c r="AL25" s="185"/>
      <c r="AM25" s="185"/>
    </row>
    <row r="26" spans="1:39" ht="12" customHeight="1" x14ac:dyDescent="0.2">
      <c r="A26" s="183">
        <v>15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4"/>
      <c r="R26" s="184"/>
      <c r="S26" s="184"/>
      <c r="T26" s="11"/>
      <c r="U26" s="183">
        <v>79</v>
      </c>
      <c r="V26" s="183"/>
      <c r="W26" s="183"/>
      <c r="X26" s="183"/>
      <c r="Y26" s="183"/>
      <c r="Z26" s="183"/>
      <c r="AA26" s="184"/>
      <c r="AB26" s="184"/>
      <c r="AC26" s="184"/>
      <c r="AD26" s="184"/>
      <c r="AE26" s="184"/>
      <c r="AF26" s="184"/>
      <c r="AG26" s="184"/>
      <c r="AH26" s="184"/>
      <c r="AI26" s="184"/>
      <c r="AJ26" s="185"/>
      <c r="AK26" s="185"/>
      <c r="AL26" s="185"/>
      <c r="AM26" s="185"/>
    </row>
    <row r="27" spans="1:39" ht="12" customHeight="1" x14ac:dyDescent="0.2">
      <c r="A27" s="186">
        <v>16</v>
      </c>
      <c r="B27" s="187"/>
      <c r="C27" s="187"/>
      <c r="D27" s="188"/>
      <c r="E27" s="183"/>
      <c r="F27" s="183"/>
      <c r="G27" s="183"/>
      <c r="H27" s="183"/>
      <c r="I27" s="183"/>
      <c r="J27" s="183"/>
      <c r="K27" s="184"/>
      <c r="L27" s="184"/>
      <c r="M27" s="184"/>
      <c r="N27" s="183"/>
      <c r="O27" s="183"/>
      <c r="P27" s="183"/>
      <c r="Q27" s="184"/>
      <c r="R27" s="184"/>
      <c r="S27" s="184"/>
      <c r="T27" s="11"/>
      <c r="U27" s="183">
        <v>80</v>
      </c>
      <c r="V27" s="183"/>
      <c r="W27" s="183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5"/>
      <c r="AK27" s="185"/>
      <c r="AL27" s="185"/>
      <c r="AM27" s="185"/>
    </row>
    <row r="28" spans="1:39" ht="12" customHeight="1" x14ac:dyDescent="0.2">
      <c r="A28" s="183">
        <v>17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4"/>
      <c r="L28" s="184"/>
      <c r="M28" s="184"/>
      <c r="N28" s="183"/>
      <c r="O28" s="183"/>
      <c r="P28" s="183"/>
      <c r="Q28" s="184"/>
      <c r="R28" s="184"/>
      <c r="S28" s="184"/>
      <c r="T28" s="11"/>
      <c r="U28" s="183">
        <v>81</v>
      </c>
      <c r="V28" s="183"/>
      <c r="W28" s="183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5"/>
      <c r="AK28" s="185"/>
      <c r="AL28" s="185"/>
      <c r="AM28" s="185"/>
    </row>
    <row r="29" spans="1:39" ht="12" customHeight="1" x14ac:dyDescent="0.2">
      <c r="A29" s="183">
        <v>18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4"/>
      <c r="R29" s="184"/>
      <c r="S29" s="184"/>
      <c r="T29" s="11"/>
      <c r="U29" s="183">
        <v>82</v>
      </c>
      <c r="V29" s="183"/>
      <c r="W29" s="183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5"/>
      <c r="AK29" s="185"/>
      <c r="AL29" s="185"/>
      <c r="AM29" s="185"/>
    </row>
    <row r="30" spans="1:39" ht="12" customHeight="1" x14ac:dyDescent="0.2">
      <c r="A30" s="183">
        <v>19</v>
      </c>
      <c r="B30" s="183"/>
      <c r="C30" s="183"/>
      <c r="D30" s="183"/>
      <c r="E30" s="183"/>
      <c r="F30" s="183"/>
      <c r="G30" s="183"/>
      <c r="H30" s="183"/>
      <c r="I30" s="183"/>
      <c r="J30" s="183"/>
      <c r="K30" s="184"/>
      <c r="L30" s="184"/>
      <c r="M30" s="184"/>
      <c r="N30" s="184"/>
      <c r="O30" s="184"/>
      <c r="P30" s="184"/>
      <c r="Q30" s="184"/>
      <c r="R30" s="184"/>
      <c r="S30" s="184"/>
      <c r="T30" s="11"/>
      <c r="U30" s="183">
        <v>83</v>
      </c>
      <c r="V30" s="183"/>
      <c r="W30" s="183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5"/>
      <c r="AK30" s="185"/>
      <c r="AL30" s="185"/>
      <c r="AM30" s="185"/>
    </row>
    <row r="31" spans="1:39" ht="12" customHeight="1" x14ac:dyDescent="0.2">
      <c r="A31" s="183">
        <v>20</v>
      </c>
      <c r="B31" s="183"/>
      <c r="C31" s="183"/>
      <c r="D31" s="183"/>
      <c r="E31" s="184"/>
      <c r="F31" s="184"/>
      <c r="G31" s="184"/>
      <c r="H31" s="184"/>
      <c r="I31" s="184"/>
      <c r="J31" s="184"/>
      <c r="K31" s="184"/>
      <c r="L31" s="184"/>
      <c r="M31" s="184"/>
      <c r="N31" s="183"/>
      <c r="O31" s="183"/>
      <c r="P31" s="183"/>
      <c r="Q31" s="184"/>
      <c r="R31" s="184"/>
      <c r="S31" s="184"/>
      <c r="T31" s="11"/>
      <c r="U31" s="183">
        <v>84</v>
      </c>
      <c r="V31" s="183"/>
      <c r="W31" s="183"/>
      <c r="X31" s="183"/>
      <c r="Y31" s="183"/>
      <c r="Z31" s="183"/>
      <c r="AA31" s="184"/>
      <c r="AB31" s="184"/>
      <c r="AC31" s="184"/>
      <c r="AD31" s="184"/>
      <c r="AE31" s="184"/>
      <c r="AF31" s="184"/>
      <c r="AG31" s="184"/>
      <c r="AH31" s="184"/>
      <c r="AI31" s="184"/>
      <c r="AJ31" s="185"/>
      <c r="AK31" s="185"/>
      <c r="AL31" s="185"/>
      <c r="AM31" s="185"/>
    </row>
    <row r="32" spans="1:39" ht="12" customHeight="1" x14ac:dyDescent="0.2">
      <c r="A32" s="183">
        <v>21</v>
      </c>
      <c r="B32" s="183"/>
      <c r="C32" s="183"/>
      <c r="D32" s="183"/>
      <c r="E32" s="184"/>
      <c r="F32" s="184"/>
      <c r="G32" s="184"/>
      <c r="H32" s="184"/>
      <c r="I32" s="184"/>
      <c r="J32" s="184"/>
      <c r="K32" s="184"/>
      <c r="L32" s="184"/>
      <c r="M32" s="184"/>
      <c r="N32" s="183"/>
      <c r="O32" s="183"/>
      <c r="P32" s="183"/>
      <c r="Q32" s="184"/>
      <c r="R32" s="184"/>
      <c r="S32" s="184"/>
      <c r="T32" s="11"/>
      <c r="U32" s="183">
        <v>85</v>
      </c>
      <c r="V32" s="183"/>
      <c r="W32" s="183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5"/>
      <c r="AK32" s="185"/>
      <c r="AL32" s="185"/>
      <c r="AM32" s="185"/>
    </row>
    <row r="33" spans="1:39" ht="12" customHeight="1" x14ac:dyDescent="0.2">
      <c r="A33" s="183">
        <v>22</v>
      </c>
      <c r="B33" s="183"/>
      <c r="C33" s="183"/>
      <c r="D33" s="183"/>
      <c r="E33" s="184"/>
      <c r="F33" s="184"/>
      <c r="G33" s="184"/>
      <c r="H33" s="184"/>
      <c r="I33" s="184"/>
      <c r="J33" s="184"/>
      <c r="K33" s="184"/>
      <c r="L33" s="184"/>
      <c r="M33" s="184"/>
      <c r="N33" s="183"/>
      <c r="O33" s="183"/>
      <c r="P33" s="183"/>
      <c r="Q33" s="184"/>
      <c r="R33" s="184"/>
      <c r="S33" s="184"/>
      <c r="T33" s="40"/>
      <c r="U33" s="183">
        <v>86</v>
      </c>
      <c r="V33" s="183"/>
      <c r="W33" s="183"/>
      <c r="X33" s="183"/>
      <c r="Y33" s="183"/>
      <c r="Z33" s="183"/>
      <c r="AA33" s="184"/>
      <c r="AB33" s="184"/>
      <c r="AC33" s="184"/>
      <c r="AD33" s="184"/>
      <c r="AE33" s="184"/>
      <c r="AF33" s="184"/>
      <c r="AG33" s="184"/>
      <c r="AH33" s="184"/>
      <c r="AI33" s="184"/>
      <c r="AJ33" s="185"/>
      <c r="AK33" s="185"/>
      <c r="AL33" s="185"/>
      <c r="AM33" s="185"/>
    </row>
    <row r="34" spans="1:39" ht="12" customHeight="1" x14ac:dyDescent="0.2">
      <c r="A34" s="183">
        <v>23</v>
      </c>
      <c r="B34" s="183"/>
      <c r="C34" s="183"/>
      <c r="D34" s="183"/>
      <c r="E34" s="184"/>
      <c r="F34" s="184"/>
      <c r="G34" s="184"/>
      <c r="H34" s="184"/>
      <c r="I34" s="184"/>
      <c r="J34" s="184"/>
      <c r="K34" s="184"/>
      <c r="L34" s="184"/>
      <c r="M34" s="184"/>
      <c r="N34" s="183"/>
      <c r="O34" s="183"/>
      <c r="P34" s="183"/>
      <c r="Q34" s="184"/>
      <c r="R34" s="184"/>
      <c r="S34" s="184"/>
      <c r="T34" s="23"/>
      <c r="U34" s="183">
        <v>87</v>
      </c>
      <c r="V34" s="183"/>
      <c r="W34" s="183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5"/>
      <c r="AK34" s="185"/>
      <c r="AL34" s="185"/>
      <c r="AM34" s="185"/>
    </row>
    <row r="35" spans="1:39" ht="12" customHeight="1" x14ac:dyDescent="0.2">
      <c r="A35" s="183">
        <v>24</v>
      </c>
      <c r="B35" s="183"/>
      <c r="C35" s="183"/>
      <c r="D35" s="183"/>
      <c r="E35" s="184"/>
      <c r="F35" s="184"/>
      <c r="G35" s="184"/>
      <c r="H35" s="184"/>
      <c r="I35" s="184"/>
      <c r="J35" s="184"/>
      <c r="K35" s="184"/>
      <c r="L35" s="184"/>
      <c r="M35" s="184"/>
      <c r="N35" s="183"/>
      <c r="O35" s="183"/>
      <c r="P35" s="183"/>
      <c r="Q35" s="184"/>
      <c r="R35" s="184"/>
      <c r="S35" s="184"/>
      <c r="T35" s="23"/>
      <c r="U35" s="183">
        <v>88</v>
      </c>
      <c r="V35" s="183"/>
      <c r="W35" s="183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5"/>
      <c r="AK35" s="185"/>
      <c r="AL35" s="185"/>
      <c r="AM35" s="185"/>
    </row>
    <row r="36" spans="1:39" ht="12" customHeight="1" x14ac:dyDescent="0.2">
      <c r="A36" s="183">
        <v>25</v>
      </c>
      <c r="B36" s="183"/>
      <c r="C36" s="183"/>
      <c r="D36" s="183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23"/>
      <c r="U36" s="183">
        <v>89</v>
      </c>
      <c r="V36" s="183"/>
      <c r="W36" s="183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5"/>
      <c r="AK36" s="185"/>
      <c r="AL36" s="185"/>
      <c r="AM36" s="185"/>
    </row>
    <row r="37" spans="1:39" ht="12" customHeight="1" x14ac:dyDescent="0.2">
      <c r="A37" s="183">
        <v>26</v>
      </c>
      <c r="B37" s="183"/>
      <c r="C37" s="183"/>
      <c r="D37" s="183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23"/>
      <c r="U37" s="183">
        <v>90</v>
      </c>
      <c r="V37" s="183"/>
      <c r="W37" s="183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5"/>
      <c r="AK37" s="185"/>
      <c r="AL37" s="185"/>
      <c r="AM37" s="185"/>
    </row>
    <row r="38" spans="1:39" ht="12" customHeight="1" x14ac:dyDescent="0.2">
      <c r="A38" s="183">
        <v>27</v>
      </c>
      <c r="B38" s="183"/>
      <c r="C38" s="183"/>
      <c r="D38" s="183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41"/>
      <c r="U38" s="183">
        <v>91</v>
      </c>
      <c r="V38" s="183"/>
      <c r="W38" s="183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5"/>
      <c r="AK38" s="185"/>
      <c r="AL38" s="185"/>
      <c r="AM38" s="185"/>
    </row>
    <row r="39" spans="1:39" ht="12" customHeight="1" x14ac:dyDescent="0.2">
      <c r="A39" s="183">
        <v>28</v>
      </c>
      <c r="B39" s="183"/>
      <c r="C39" s="183"/>
      <c r="D39" s="183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42"/>
      <c r="U39" s="183">
        <v>92</v>
      </c>
      <c r="V39" s="183"/>
      <c r="W39" s="183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5"/>
      <c r="AK39" s="185"/>
      <c r="AL39" s="185"/>
      <c r="AM39" s="185"/>
    </row>
    <row r="40" spans="1:39" ht="12" customHeight="1" x14ac:dyDescent="0.2">
      <c r="A40" s="183">
        <v>29</v>
      </c>
      <c r="B40" s="183"/>
      <c r="C40" s="183"/>
      <c r="D40" s="183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42"/>
      <c r="U40" s="183">
        <v>93</v>
      </c>
      <c r="V40" s="183"/>
      <c r="W40" s="183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5"/>
      <c r="AK40" s="185"/>
      <c r="AL40" s="185"/>
      <c r="AM40" s="185"/>
    </row>
    <row r="41" spans="1:39" ht="12" customHeight="1" x14ac:dyDescent="0.2">
      <c r="A41" s="183">
        <v>30</v>
      </c>
      <c r="B41" s="183"/>
      <c r="C41" s="183"/>
      <c r="D41" s="183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42"/>
      <c r="U41" s="183">
        <v>94</v>
      </c>
      <c r="V41" s="183"/>
      <c r="W41" s="183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5"/>
      <c r="AK41" s="185"/>
      <c r="AL41" s="185"/>
      <c r="AM41" s="185"/>
    </row>
    <row r="42" spans="1:39" ht="12" customHeight="1" x14ac:dyDescent="0.2">
      <c r="A42" s="183">
        <v>31</v>
      </c>
      <c r="B42" s="183"/>
      <c r="C42" s="183"/>
      <c r="D42" s="183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42"/>
      <c r="U42" s="183">
        <v>95</v>
      </c>
      <c r="V42" s="183"/>
      <c r="W42" s="183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5"/>
      <c r="AK42" s="185"/>
      <c r="AL42" s="185"/>
      <c r="AM42" s="185"/>
    </row>
    <row r="43" spans="1:39" ht="12" customHeight="1" x14ac:dyDescent="0.2">
      <c r="A43" s="183">
        <v>32</v>
      </c>
      <c r="B43" s="183"/>
      <c r="C43" s="183"/>
      <c r="D43" s="183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42"/>
      <c r="U43" s="183">
        <v>96</v>
      </c>
      <c r="V43" s="183"/>
      <c r="W43" s="183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5"/>
      <c r="AK43" s="185"/>
      <c r="AL43" s="185"/>
      <c r="AM43" s="185"/>
    </row>
    <row r="44" spans="1:39" ht="12" customHeight="1" x14ac:dyDescent="0.2">
      <c r="A44" s="183">
        <v>33</v>
      </c>
      <c r="B44" s="183"/>
      <c r="C44" s="183"/>
      <c r="D44" s="183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42"/>
      <c r="U44" s="183">
        <v>97</v>
      </c>
      <c r="V44" s="183"/>
      <c r="W44" s="183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5"/>
      <c r="AK44" s="185"/>
      <c r="AL44" s="185"/>
      <c r="AM44" s="185"/>
    </row>
    <row r="45" spans="1:39" ht="12" customHeight="1" x14ac:dyDescent="0.2">
      <c r="A45" s="183">
        <v>34</v>
      </c>
      <c r="B45" s="183"/>
      <c r="C45" s="183"/>
      <c r="D45" s="183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42"/>
      <c r="U45" s="183">
        <v>98</v>
      </c>
      <c r="V45" s="183"/>
      <c r="W45" s="183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5"/>
      <c r="AK45" s="185"/>
      <c r="AL45" s="185"/>
      <c r="AM45" s="185"/>
    </row>
    <row r="46" spans="1:39" ht="12" customHeight="1" x14ac:dyDescent="0.2">
      <c r="A46" s="183">
        <v>35</v>
      </c>
      <c r="B46" s="183"/>
      <c r="C46" s="183"/>
      <c r="D46" s="183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42"/>
      <c r="U46" s="183">
        <v>99</v>
      </c>
      <c r="V46" s="183"/>
      <c r="W46" s="183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5"/>
      <c r="AK46" s="185"/>
      <c r="AL46" s="185"/>
      <c r="AM46" s="185"/>
    </row>
    <row r="47" spans="1:39" ht="12" customHeight="1" x14ac:dyDescent="0.2">
      <c r="A47" s="183">
        <v>36</v>
      </c>
      <c r="B47" s="183"/>
      <c r="C47" s="183"/>
      <c r="D47" s="183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42"/>
      <c r="U47" s="183">
        <v>100</v>
      </c>
      <c r="V47" s="183"/>
      <c r="W47" s="183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5"/>
      <c r="AK47" s="185"/>
      <c r="AL47" s="185"/>
      <c r="AM47" s="185"/>
    </row>
    <row r="48" spans="1:39" ht="12" customHeight="1" x14ac:dyDescent="0.2">
      <c r="A48" s="183">
        <v>37</v>
      </c>
      <c r="B48" s="183"/>
      <c r="C48" s="183"/>
      <c r="D48" s="183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42"/>
      <c r="U48" s="183">
        <v>101</v>
      </c>
      <c r="V48" s="183"/>
      <c r="W48" s="183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5"/>
      <c r="AK48" s="185"/>
      <c r="AL48" s="185"/>
      <c r="AM48" s="185"/>
    </row>
    <row r="49" spans="1:39" ht="12" customHeight="1" x14ac:dyDescent="0.2">
      <c r="A49" s="183">
        <v>38</v>
      </c>
      <c r="B49" s="183"/>
      <c r="C49" s="183"/>
      <c r="D49" s="183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42"/>
      <c r="U49" s="183">
        <v>102</v>
      </c>
      <c r="V49" s="183"/>
      <c r="W49" s="183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5"/>
      <c r="AK49" s="185"/>
      <c r="AL49" s="185"/>
      <c r="AM49" s="185"/>
    </row>
    <row r="50" spans="1:39" ht="12" customHeight="1" x14ac:dyDescent="0.2">
      <c r="A50" s="183">
        <v>39</v>
      </c>
      <c r="B50" s="183"/>
      <c r="C50" s="183"/>
      <c r="D50" s="183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42"/>
      <c r="U50" s="183">
        <v>103</v>
      </c>
      <c r="V50" s="183"/>
      <c r="W50" s="183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5"/>
      <c r="AK50" s="185"/>
      <c r="AL50" s="185"/>
      <c r="AM50" s="185"/>
    </row>
    <row r="51" spans="1:39" ht="12" customHeight="1" x14ac:dyDescent="0.2">
      <c r="A51" s="183">
        <v>40</v>
      </c>
      <c r="B51" s="183"/>
      <c r="C51" s="183"/>
      <c r="D51" s="183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42"/>
      <c r="U51" s="183">
        <v>104</v>
      </c>
      <c r="V51" s="183"/>
      <c r="W51" s="183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5"/>
      <c r="AK51" s="185"/>
      <c r="AL51" s="185"/>
      <c r="AM51" s="185"/>
    </row>
    <row r="52" spans="1:39" ht="12" customHeight="1" x14ac:dyDescent="0.2">
      <c r="A52" s="183">
        <v>41</v>
      </c>
      <c r="B52" s="183"/>
      <c r="C52" s="183"/>
      <c r="D52" s="183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42"/>
      <c r="U52" s="183">
        <v>105</v>
      </c>
      <c r="V52" s="183"/>
      <c r="W52" s="183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5"/>
      <c r="AK52" s="185"/>
      <c r="AL52" s="185"/>
      <c r="AM52" s="185"/>
    </row>
    <row r="53" spans="1:39" ht="12" customHeight="1" x14ac:dyDescent="0.2">
      <c r="A53" s="183">
        <v>42</v>
      </c>
      <c r="B53" s="183"/>
      <c r="C53" s="183"/>
      <c r="D53" s="183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42"/>
      <c r="U53" s="183">
        <v>106</v>
      </c>
      <c r="V53" s="183"/>
      <c r="W53" s="183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5"/>
      <c r="AK53" s="185"/>
      <c r="AL53" s="185"/>
      <c r="AM53" s="185"/>
    </row>
    <row r="54" spans="1:39" ht="12" customHeight="1" x14ac:dyDescent="0.2">
      <c r="A54" s="183">
        <v>43</v>
      </c>
      <c r="B54" s="183"/>
      <c r="C54" s="183"/>
      <c r="D54" s="183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42"/>
      <c r="U54" s="183">
        <v>107</v>
      </c>
      <c r="V54" s="183"/>
      <c r="W54" s="183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5"/>
      <c r="AK54" s="185"/>
      <c r="AL54" s="185"/>
      <c r="AM54" s="185"/>
    </row>
    <row r="55" spans="1:39" ht="12" customHeight="1" x14ac:dyDescent="0.2">
      <c r="A55" s="183">
        <v>44</v>
      </c>
      <c r="B55" s="183"/>
      <c r="C55" s="183"/>
      <c r="D55" s="183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42"/>
      <c r="U55" s="183">
        <v>108</v>
      </c>
      <c r="V55" s="183"/>
      <c r="W55" s="183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5"/>
      <c r="AK55" s="185"/>
      <c r="AL55" s="185"/>
      <c r="AM55" s="185"/>
    </row>
    <row r="56" spans="1:39" ht="12" customHeight="1" x14ac:dyDescent="0.2">
      <c r="A56" s="183">
        <v>45</v>
      </c>
      <c r="B56" s="183"/>
      <c r="C56" s="183"/>
      <c r="D56" s="183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42"/>
      <c r="U56" s="183">
        <v>109</v>
      </c>
      <c r="V56" s="183"/>
      <c r="W56" s="183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5"/>
      <c r="AK56" s="185"/>
      <c r="AL56" s="185"/>
      <c r="AM56" s="185"/>
    </row>
    <row r="57" spans="1:39" ht="12" customHeight="1" x14ac:dyDescent="0.2">
      <c r="A57" s="183">
        <v>46</v>
      </c>
      <c r="B57" s="183"/>
      <c r="C57" s="183"/>
      <c r="D57" s="183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42"/>
      <c r="U57" s="183">
        <v>110</v>
      </c>
      <c r="V57" s="183"/>
      <c r="W57" s="183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5"/>
      <c r="AK57" s="185"/>
      <c r="AL57" s="185"/>
      <c r="AM57" s="185"/>
    </row>
    <row r="58" spans="1:39" ht="12" customHeight="1" x14ac:dyDescent="0.2">
      <c r="A58" s="183">
        <v>47</v>
      </c>
      <c r="B58" s="183"/>
      <c r="C58" s="183"/>
      <c r="D58" s="183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42"/>
      <c r="U58" s="183">
        <v>111</v>
      </c>
      <c r="V58" s="183"/>
      <c r="W58" s="183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5"/>
      <c r="AK58" s="185"/>
      <c r="AL58" s="185"/>
      <c r="AM58" s="185"/>
    </row>
    <row r="59" spans="1:39" ht="12" customHeight="1" x14ac:dyDescent="0.2">
      <c r="A59" s="183">
        <v>48</v>
      </c>
      <c r="B59" s="183"/>
      <c r="C59" s="183"/>
      <c r="D59" s="183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42"/>
      <c r="U59" s="183">
        <v>112</v>
      </c>
      <c r="V59" s="183"/>
      <c r="W59" s="183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5"/>
      <c r="AK59" s="185"/>
      <c r="AL59" s="185"/>
      <c r="AM59" s="185"/>
    </row>
    <row r="60" spans="1:39" ht="12" customHeight="1" x14ac:dyDescent="0.2">
      <c r="A60" s="183">
        <v>49</v>
      </c>
      <c r="B60" s="183"/>
      <c r="C60" s="183"/>
      <c r="D60" s="183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42"/>
      <c r="U60" s="183">
        <v>113</v>
      </c>
      <c r="V60" s="183"/>
      <c r="W60" s="183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5"/>
      <c r="AK60" s="185"/>
      <c r="AL60" s="185"/>
      <c r="AM60" s="185"/>
    </row>
    <row r="61" spans="1:39" ht="12" customHeight="1" x14ac:dyDescent="0.2">
      <c r="A61" s="183">
        <v>50</v>
      </c>
      <c r="B61" s="183"/>
      <c r="C61" s="183"/>
      <c r="D61" s="183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42"/>
      <c r="U61" s="183">
        <v>114</v>
      </c>
      <c r="V61" s="183"/>
      <c r="W61" s="183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5"/>
      <c r="AK61" s="185"/>
      <c r="AL61" s="185"/>
      <c r="AM61" s="185"/>
    </row>
    <row r="62" spans="1:39" ht="12" customHeight="1" x14ac:dyDescent="0.2">
      <c r="A62" s="183">
        <v>51</v>
      </c>
      <c r="B62" s="183"/>
      <c r="C62" s="183"/>
      <c r="D62" s="183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42"/>
      <c r="U62" s="183">
        <v>115</v>
      </c>
      <c r="V62" s="183"/>
      <c r="W62" s="183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5"/>
      <c r="AK62" s="185"/>
      <c r="AL62" s="185"/>
      <c r="AM62" s="185"/>
    </row>
    <row r="63" spans="1:39" ht="12" customHeight="1" x14ac:dyDescent="0.2">
      <c r="A63" s="183">
        <v>52</v>
      </c>
      <c r="B63" s="183"/>
      <c r="C63" s="183"/>
      <c r="D63" s="183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42"/>
      <c r="U63" s="183">
        <v>116</v>
      </c>
      <c r="V63" s="183"/>
      <c r="W63" s="183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5"/>
      <c r="AK63" s="185"/>
      <c r="AL63" s="185"/>
      <c r="AM63" s="185"/>
    </row>
    <row r="64" spans="1:39" ht="12" customHeight="1" x14ac:dyDescent="0.2">
      <c r="A64" s="183">
        <v>53</v>
      </c>
      <c r="B64" s="183"/>
      <c r="C64" s="183"/>
      <c r="D64" s="183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42"/>
      <c r="U64" s="183">
        <v>117</v>
      </c>
      <c r="V64" s="183"/>
      <c r="W64" s="183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5"/>
      <c r="AK64" s="185"/>
      <c r="AL64" s="185"/>
      <c r="AM64" s="185"/>
    </row>
    <row r="65" spans="1:39" ht="12" customHeight="1" x14ac:dyDescent="0.2">
      <c r="A65" s="183">
        <v>54</v>
      </c>
      <c r="B65" s="183"/>
      <c r="C65" s="183"/>
      <c r="D65" s="183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42"/>
      <c r="U65" s="183">
        <v>118</v>
      </c>
      <c r="V65" s="183"/>
      <c r="W65" s="183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5"/>
      <c r="AK65" s="185"/>
      <c r="AL65" s="185"/>
      <c r="AM65" s="185"/>
    </row>
    <row r="66" spans="1:39" ht="12" customHeight="1" x14ac:dyDescent="0.2">
      <c r="A66" s="183">
        <v>55</v>
      </c>
      <c r="B66" s="183"/>
      <c r="C66" s="183"/>
      <c r="D66" s="183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42"/>
      <c r="U66" s="183">
        <v>119</v>
      </c>
      <c r="V66" s="183"/>
      <c r="W66" s="183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5"/>
      <c r="AK66" s="185"/>
      <c r="AL66" s="185"/>
      <c r="AM66" s="185"/>
    </row>
    <row r="67" spans="1:39" ht="12" customHeight="1" x14ac:dyDescent="0.2">
      <c r="A67" s="183">
        <v>56</v>
      </c>
      <c r="B67" s="183"/>
      <c r="C67" s="183"/>
      <c r="D67" s="183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42"/>
      <c r="U67" s="183">
        <v>120</v>
      </c>
      <c r="V67" s="183"/>
      <c r="W67" s="183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5"/>
      <c r="AK67" s="185"/>
      <c r="AL67" s="185"/>
      <c r="AM67" s="185"/>
    </row>
    <row r="68" spans="1:39" ht="12" customHeight="1" x14ac:dyDescent="0.2">
      <c r="A68" s="183">
        <v>57</v>
      </c>
      <c r="B68" s="183"/>
      <c r="C68" s="183"/>
      <c r="D68" s="183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42"/>
      <c r="U68" s="183">
        <v>121</v>
      </c>
      <c r="V68" s="183"/>
      <c r="W68" s="183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5"/>
      <c r="AK68" s="185"/>
      <c r="AL68" s="185"/>
      <c r="AM68" s="185"/>
    </row>
    <row r="69" spans="1:39" ht="12" customHeight="1" x14ac:dyDescent="0.2">
      <c r="A69" s="183">
        <v>58</v>
      </c>
      <c r="B69" s="183"/>
      <c r="C69" s="183"/>
      <c r="D69" s="183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42"/>
      <c r="U69" s="183">
        <v>122</v>
      </c>
      <c r="V69" s="183"/>
      <c r="W69" s="183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5"/>
      <c r="AK69" s="185"/>
      <c r="AL69" s="185"/>
      <c r="AM69" s="185"/>
    </row>
    <row r="70" spans="1:39" ht="12" customHeight="1" x14ac:dyDescent="0.2">
      <c r="A70" s="183">
        <v>59</v>
      </c>
      <c r="B70" s="183"/>
      <c r="C70" s="183"/>
      <c r="D70" s="183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42"/>
      <c r="U70" s="183">
        <v>123</v>
      </c>
      <c r="V70" s="183"/>
      <c r="W70" s="183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5"/>
      <c r="AK70" s="185"/>
      <c r="AL70" s="185"/>
      <c r="AM70" s="185"/>
    </row>
    <row r="71" spans="1:39" ht="12" customHeight="1" x14ac:dyDescent="0.2">
      <c r="A71" s="183">
        <v>60</v>
      </c>
      <c r="B71" s="183"/>
      <c r="C71" s="183"/>
      <c r="D71" s="183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42"/>
      <c r="U71" s="183">
        <v>124</v>
      </c>
      <c r="V71" s="183"/>
      <c r="W71" s="183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5"/>
      <c r="AK71" s="185"/>
      <c r="AL71" s="185"/>
      <c r="AM71" s="185"/>
    </row>
    <row r="72" spans="1:39" ht="12" customHeight="1" x14ac:dyDescent="0.2">
      <c r="A72" s="183">
        <v>61</v>
      </c>
      <c r="B72" s="183"/>
      <c r="C72" s="183"/>
      <c r="D72" s="183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42"/>
      <c r="U72" s="183">
        <v>125</v>
      </c>
      <c r="V72" s="183"/>
      <c r="W72" s="183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5"/>
      <c r="AK72" s="185"/>
      <c r="AL72" s="185"/>
      <c r="AM72" s="185"/>
    </row>
    <row r="73" spans="1:39" ht="12" customHeight="1" x14ac:dyDescent="0.2">
      <c r="A73" s="183">
        <v>62</v>
      </c>
      <c r="B73" s="183"/>
      <c r="C73" s="183"/>
      <c r="D73" s="183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42"/>
      <c r="U73" s="183">
        <v>126</v>
      </c>
      <c r="V73" s="183"/>
      <c r="W73" s="183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5"/>
      <c r="AK73" s="185"/>
      <c r="AL73" s="185"/>
      <c r="AM73" s="185"/>
    </row>
    <row r="74" spans="1:39" ht="12" customHeight="1" x14ac:dyDescent="0.2">
      <c r="A74" s="183">
        <v>63</v>
      </c>
      <c r="B74" s="183"/>
      <c r="C74" s="183"/>
      <c r="D74" s="183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42"/>
      <c r="U74" s="183">
        <v>127</v>
      </c>
      <c r="V74" s="183"/>
      <c r="W74" s="183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5"/>
      <c r="AK74" s="185"/>
      <c r="AL74" s="185"/>
      <c r="AM74" s="185"/>
    </row>
    <row r="75" spans="1:39" ht="12" customHeight="1" x14ac:dyDescent="0.2">
      <c r="A75" s="183">
        <v>64</v>
      </c>
      <c r="B75" s="183"/>
      <c r="C75" s="183"/>
      <c r="D75" s="183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42"/>
      <c r="U75" s="183">
        <v>128</v>
      </c>
      <c r="V75" s="183"/>
      <c r="W75" s="183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5"/>
      <c r="AK75" s="185"/>
      <c r="AL75" s="185"/>
      <c r="AM75" s="185"/>
    </row>
  </sheetData>
  <mergeCells count="805">
    <mergeCell ref="A1:J6"/>
    <mergeCell ref="AC1:AM6"/>
    <mergeCell ref="K5:AB6"/>
    <mergeCell ref="A7:J7"/>
    <mergeCell ref="K7:L7"/>
    <mergeCell ref="M7:N7"/>
    <mergeCell ref="O7:P7"/>
    <mergeCell ref="Q7:R7"/>
    <mergeCell ref="S7:T7"/>
    <mergeCell ref="U7:V7"/>
    <mergeCell ref="W7:Y7"/>
    <mergeCell ref="Z7:AB7"/>
    <mergeCell ref="AC7:AM8"/>
    <mergeCell ref="A8:J8"/>
    <mergeCell ref="K8:L8"/>
    <mergeCell ref="M8:N8"/>
    <mergeCell ref="O8:P8"/>
    <mergeCell ref="Q8:R8"/>
    <mergeCell ref="S8:T8"/>
    <mergeCell ref="K1:AB3"/>
    <mergeCell ref="K4:AB4"/>
    <mergeCell ref="U11:W11"/>
    <mergeCell ref="X11:Z11"/>
    <mergeCell ref="AA11:AC11"/>
    <mergeCell ref="AD11:AF11"/>
    <mergeCell ref="AG11:AI11"/>
    <mergeCell ref="AJ11:AM11"/>
    <mergeCell ref="U8:V8"/>
    <mergeCell ref="W8:Y8"/>
    <mergeCell ref="Z8:AB8"/>
    <mergeCell ref="A9:AM10"/>
    <mergeCell ref="A11:D11"/>
    <mergeCell ref="E11:G11"/>
    <mergeCell ref="H11:J11"/>
    <mergeCell ref="K11:M11"/>
    <mergeCell ref="N11:P11"/>
    <mergeCell ref="Q11:S11"/>
    <mergeCell ref="U12:W12"/>
    <mergeCell ref="X12:Z12"/>
    <mergeCell ref="AA12:AC12"/>
    <mergeCell ref="AD12:AF12"/>
    <mergeCell ref="AG12:AI12"/>
    <mergeCell ref="AJ12:AM12"/>
    <mergeCell ref="A12:D12"/>
    <mergeCell ref="E12:G12"/>
    <mergeCell ref="H12:J12"/>
    <mergeCell ref="K12:M12"/>
    <mergeCell ref="N12:P12"/>
    <mergeCell ref="Q12:S12"/>
    <mergeCell ref="U13:W13"/>
    <mergeCell ref="X13:Z13"/>
    <mergeCell ref="AA13:AC13"/>
    <mergeCell ref="AD13:AF13"/>
    <mergeCell ref="AG13:AI13"/>
    <mergeCell ref="AJ13:AM13"/>
    <mergeCell ref="A13:D13"/>
    <mergeCell ref="E13:G13"/>
    <mergeCell ref="H13:J13"/>
    <mergeCell ref="K13:M13"/>
    <mergeCell ref="N13:P13"/>
    <mergeCell ref="Q13:S13"/>
    <mergeCell ref="U14:W14"/>
    <mergeCell ref="X14:Z14"/>
    <mergeCell ref="AA14:AC14"/>
    <mergeCell ref="AD14:AF14"/>
    <mergeCell ref="AG14:AI14"/>
    <mergeCell ref="AJ14:AM14"/>
    <mergeCell ref="A14:D14"/>
    <mergeCell ref="E14:G14"/>
    <mergeCell ref="H14:J14"/>
    <mergeCell ref="K14:M14"/>
    <mergeCell ref="N14:P14"/>
    <mergeCell ref="Q14:S14"/>
    <mergeCell ref="U15:W15"/>
    <mergeCell ref="X15:Z15"/>
    <mergeCell ref="AA15:AC15"/>
    <mergeCell ref="AD15:AF15"/>
    <mergeCell ref="AG15:AI15"/>
    <mergeCell ref="AJ15:AM15"/>
    <mergeCell ref="A15:D15"/>
    <mergeCell ref="E15:G15"/>
    <mergeCell ref="H15:J15"/>
    <mergeCell ref="K15:M15"/>
    <mergeCell ref="N15:P15"/>
    <mergeCell ref="Q15:S15"/>
    <mergeCell ref="U16:W16"/>
    <mergeCell ref="X16:Z16"/>
    <mergeCell ref="AA16:AC16"/>
    <mergeCell ref="AD16:AF16"/>
    <mergeCell ref="AG16:AI16"/>
    <mergeCell ref="AJ16:AM16"/>
    <mergeCell ref="A16:D16"/>
    <mergeCell ref="E16:G16"/>
    <mergeCell ref="H16:J16"/>
    <mergeCell ref="K16:M16"/>
    <mergeCell ref="N16:P16"/>
    <mergeCell ref="Q16:S16"/>
    <mergeCell ref="U17:W17"/>
    <mergeCell ref="X17:Z17"/>
    <mergeCell ref="AA17:AC17"/>
    <mergeCell ref="AD17:AF17"/>
    <mergeCell ref="AG17:AI17"/>
    <mergeCell ref="AJ17:AM17"/>
    <mergeCell ref="A17:D17"/>
    <mergeCell ref="E17:G17"/>
    <mergeCell ref="H17:J17"/>
    <mergeCell ref="K17:M17"/>
    <mergeCell ref="N17:P17"/>
    <mergeCell ref="Q17:S17"/>
    <mergeCell ref="U18:W18"/>
    <mergeCell ref="X18:Z18"/>
    <mergeCell ref="AA18:AC18"/>
    <mergeCell ref="AD18:AF18"/>
    <mergeCell ref="AG18:AI18"/>
    <mergeCell ref="AJ18:AM18"/>
    <mergeCell ref="A18:D18"/>
    <mergeCell ref="E18:G18"/>
    <mergeCell ref="H18:J18"/>
    <mergeCell ref="K18:M18"/>
    <mergeCell ref="N18:P18"/>
    <mergeCell ref="Q18:S18"/>
    <mergeCell ref="U19:W19"/>
    <mergeCell ref="X19:Z19"/>
    <mergeCell ref="AA19:AC19"/>
    <mergeCell ref="AD19:AF19"/>
    <mergeCell ref="AG19:AI19"/>
    <mergeCell ref="AJ19:AM19"/>
    <mergeCell ref="A19:D19"/>
    <mergeCell ref="E19:G19"/>
    <mergeCell ref="H19:J19"/>
    <mergeCell ref="K19:M19"/>
    <mergeCell ref="N19:P19"/>
    <mergeCell ref="Q19:S19"/>
    <mergeCell ref="U20:W20"/>
    <mergeCell ref="X20:Z20"/>
    <mergeCell ref="AA20:AC20"/>
    <mergeCell ref="AD20:AF20"/>
    <mergeCell ref="AG20:AI20"/>
    <mergeCell ref="AJ20:AM20"/>
    <mergeCell ref="A20:D20"/>
    <mergeCell ref="E20:G20"/>
    <mergeCell ref="H20:J20"/>
    <mergeCell ref="K20:M20"/>
    <mergeCell ref="N20:P20"/>
    <mergeCell ref="Q20:S20"/>
    <mergeCell ref="U21:W21"/>
    <mergeCell ref="X21:Z21"/>
    <mergeCell ref="AA21:AC21"/>
    <mergeCell ref="AD21:AF21"/>
    <mergeCell ref="AG21:AI21"/>
    <mergeCell ref="AJ21:AM21"/>
    <mergeCell ref="A21:D21"/>
    <mergeCell ref="E21:G21"/>
    <mergeCell ref="H21:J21"/>
    <mergeCell ref="K21:M21"/>
    <mergeCell ref="N21:P21"/>
    <mergeCell ref="Q21:S21"/>
    <mergeCell ref="U22:W22"/>
    <mergeCell ref="X22:Z22"/>
    <mergeCell ref="AA22:AC22"/>
    <mergeCell ref="AD22:AF22"/>
    <mergeCell ref="AG22:AI22"/>
    <mergeCell ref="AJ22:AM22"/>
    <mergeCell ref="A22:D22"/>
    <mergeCell ref="E22:G22"/>
    <mergeCell ref="H22:J22"/>
    <mergeCell ref="K22:M22"/>
    <mergeCell ref="N22:P22"/>
    <mergeCell ref="Q22:S22"/>
    <mergeCell ref="U23:W23"/>
    <mergeCell ref="X23:Z23"/>
    <mergeCell ref="AA23:AC23"/>
    <mergeCell ref="AD23:AF23"/>
    <mergeCell ref="AG23:AI23"/>
    <mergeCell ref="AJ23:AM23"/>
    <mergeCell ref="A23:D23"/>
    <mergeCell ref="E23:G23"/>
    <mergeCell ref="H23:J23"/>
    <mergeCell ref="K23:M23"/>
    <mergeCell ref="N23:P23"/>
    <mergeCell ref="Q23:S23"/>
    <mergeCell ref="U24:W24"/>
    <mergeCell ref="X24:Z24"/>
    <mergeCell ref="AA24:AC24"/>
    <mergeCell ref="AD24:AF24"/>
    <mergeCell ref="AG24:AI24"/>
    <mergeCell ref="AJ24:AM24"/>
    <mergeCell ref="A24:D24"/>
    <mergeCell ref="E24:G24"/>
    <mergeCell ref="H24:J24"/>
    <mergeCell ref="K24:M24"/>
    <mergeCell ref="N24:P24"/>
    <mergeCell ref="Q24:S24"/>
    <mergeCell ref="U25:W25"/>
    <mergeCell ref="X25:Z25"/>
    <mergeCell ref="AA25:AC25"/>
    <mergeCell ref="AD25:AF25"/>
    <mergeCell ref="AG25:AI25"/>
    <mergeCell ref="AJ25:AM25"/>
    <mergeCell ref="A25:D25"/>
    <mergeCell ref="E25:G25"/>
    <mergeCell ref="H25:J25"/>
    <mergeCell ref="K25:M25"/>
    <mergeCell ref="N25:P25"/>
    <mergeCell ref="Q25:S25"/>
    <mergeCell ref="U26:W26"/>
    <mergeCell ref="X26:Z26"/>
    <mergeCell ref="AA26:AC26"/>
    <mergeCell ref="AD26:AF26"/>
    <mergeCell ref="AG26:AI26"/>
    <mergeCell ref="AJ26:AM26"/>
    <mergeCell ref="A26:D26"/>
    <mergeCell ref="E26:G26"/>
    <mergeCell ref="H26:J26"/>
    <mergeCell ref="K26:M26"/>
    <mergeCell ref="N26:P26"/>
    <mergeCell ref="Q26:S26"/>
    <mergeCell ref="U27:W27"/>
    <mergeCell ref="X27:Z27"/>
    <mergeCell ref="AA27:AC27"/>
    <mergeCell ref="AD27:AF27"/>
    <mergeCell ref="AG27:AI27"/>
    <mergeCell ref="AJ27:AM27"/>
    <mergeCell ref="A27:D27"/>
    <mergeCell ref="E27:G27"/>
    <mergeCell ref="H27:J27"/>
    <mergeCell ref="K27:M27"/>
    <mergeCell ref="N27:P27"/>
    <mergeCell ref="Q27:S27"/>
    <mergeCell ref="U28:W28"/>
    <mergeCell ref="X28:Z28"/>
    <mergeCell ref="AA28:AC28"/>
    <mergeCell ref="AD28:AF28"/>
    <mergeCell ref="AG28:AI28"/>
    <mergeCell ref="AJ28:AM28"/>
    <mergeCell ref="A28:D28"/>
    <mergeCell ref="E28:G28"/>
    <mergeCell ref="H28:J28"/>
    <mergeCell ref="K28:M28"/>
    <mergeCell ref="N28:P28"/>
    <mergeCell ref="Q28:S28"/>
    <mergeCell ref="U29:W29"/>
    <mergeCell ref="X29:Z29"/>
    <mergeCell ref="AA29:AC29"/>
    <mergeCell ref="AD29:AF29"/>
    <mergeCell ref="AG29:AI29"/>
    <mergeCell ref="AJ29:AM29"/>
    <mergeCell ref="A29:D29"/>
    <mergeCell ref="E29:G29"/>
    <mergeCell ref="H29:J29"/>
    <mergeCell ref="K29:M29"/>
    <mergeCell ref="N29:P29"/>
    <mergeCell ref="Q29:S29"/>
    <mergeCell ref="U30:W30"/>
    <mergeCell ref="X30:Z30"/>
    <mergeCell ref="AA30:AC30"/>
    <mergeCell ref="AD30:AF30"/>
    <mergeCell ref="AG30:AI30"/>
    <mergeCell ref="AJ30:AM30"/>
    <mergeCell ref="A30:D30"/>
    <mergeCell ref="E30:G30"/>
    <mergeCell ref="H30:J30"/>
    <mergeCell ref="K30:M30"/>
    <mergeCell ref="N30:P30"/>
    <mergeCell ref="Q30:S30"/>
    <mergeCell ref="U31:W31"/>
    <mergeCell ref="X31:Z31"/>
    <mergeCell ref="AA31:AC31"/>
    <mergeCell ref="AD31:AF31"/>
    <mergeCell ref="AG31:AI31"/>
    <mergeCell ref="AJ31:AM31"/>
    <mergeCell ref="A31:D31"/>
    <mergeCell ref="E31:G31"/>
    <mergeCell ref="H31:J31"/>
    <mergeCell ref="K31:M31"/>
    <mergeCell ref="N31:P31"/>
    <mergeCell ref="Q31:S31"/>
    <mergeCell ref="U32:W32"/>
    <mergeCell ref="X32:Z32"/>
    <mergeCell ref="AA32:AC32"/>
    <mergeCell ref="AD32:AF32"/>
    <mergeCell ref="AG32:AI32"/>
    <mergeCell ref="AJ32:AM32"/>
    <mergeCell ref="A32:D32"/>
    <mergeCell ref="E32:G32"/>
    <mergeCell ref="H32:J32"/>
    <mergeCell ref="K32:M32"/>
    <mergeCell ref="N32:P32"/>
    <mergeCell ref="Q32:S32"/>
    <mergeCell ref="U33:W33"/>
    <mergeCell ref="X33:Z33"/>
    <mergeCell ref="AA33:AC33"/>
    <mergeCell ref="AD33:AF33"/>
    <mergeCell ref="AG33:AI33"/>
    <mergeCell ref="AJ33:AM33"/>
    <mergeCell ref="A33:D33"/>
    <mergeCell ref="E33:G33"/>
    <mergeCell ref="H33:J33"/>
    <mergeCell ref="K33:M33"/>
    <mergeCell ref="N33:P33"/>
    <mergeCell ref="Q33:S33"/>
    <mergeCell ref="U34:W34"/>
    <mergeCell ref="X34:Z34"/>
    <mergeCell ref="AA34:AC34"/>
    <mergeCell ref="AD34:AF34"/>
    <mergeCell ref="AG34:AI34"/>
    <mergeCell ref="AJ34:AM34"/>
    <mergeCell ref="A34:D34"/>
    <mergeCell ref="E34:G34"/>
    <mergeCell ref="H34:J34"/>
    <mergeCell ref="K34:M34"/>
    <mergeCell ref="N34:P34"/>
    <mergeCell ref="Q34:S34"/>
    <mergeCell ref="U35:W35"/>
    <mergeCell ref="X35:Z35"/>
    <mergeCell ref="AA35:AC35"/>
    <mergeCell ref="AD35:AF35"/>
    <mergeCell ref="AG35:AI35"/>
    <mergeCell ref="AJ35:AM35"/>
    <mergeCell ref="A35:D35"/>
    <mergeCell ref="E35:G35"/>
    <mergeCell ref="H35:J35"/>
    <mergeCell ref="K35:M35"/>
    <mergeCell ref="N35:P35"/>
    <mergeCell ref="Q35:S35"/>
    <mergeCell ref="U36:W36"/>
    <mergeCell ref="X36:Z36"/>
    <mergeCell ref="AA36:AC36"/>
    <mergeCell ref="AD36:AF36"/>
    <mergeCell ref="AG36:AI36"/>
    <mergeCell ref="AJ36:AM36"/>
    <mergeCell ref="A36:D36"/>
    <mergeCell ref="E36:G36"/>
    <mergeCell ref="H36:J36"/>
    <mergeCell ref="K36:M36"/>
    <mergeCell ref="N36:P36"/>
    <mergeCell ref="Q36:S36"/>
    <mergeCell ref="U37:W37"/>
    <mergeCell ref="X37:Z37"/>
    <mergeCell ref="AA37:AC37"/>
    <mergeCell ref="AD37:AF37"/>
    <mergeCell ref="AG37:AI37"/>
    <mergeCell ref="AJ37:AM37"/>
    <mergeCell ref="A37:D37"/>
    <mergeCell ref="E37:G37"/>
    <mergeCell ref="H37:J37"/>
    <mergeCell ref="K37:M37"/>
    <mergeCell ref="N37:P37"/>
    <mergeCell ref="Q37:S37"/>
    <mergeCell ref="U38:W38"/>
    <mergeCell ref="X38:Z38"/>
    <mergeCell ref="AA38:AC38"/>
    <mergeCell ref="AD38:AF38"/>
    <mergeCell ref="AG38:AI38"/>
    <mergeCell ref="AJ38:AM38"/>
    <mergeCell ref="A38:D38"/>
    <mergeCell ref="E38:G38"/>
    <mergeCell ref="H38:J38"/>
    <mergeCell ref="K38:M38"/>
    <mergeCell ref="N38:P38"/>
    <mergeCell ref="Q38:S38"/>
    <mergeCell ref="U39:W39"/>
    <mergeCell ref="X39:Z39"/>
    <mergeCell ref="AA39:AC39"/>
    <mergeCell ref="AD39:AF39"/>
    <mergeCell ref="AG39:AI39"/>
    <mergeCell ref="AJ39:AM39"/>
    <mergeCell ref="A39:D39"/>
    <mergeCell ref="E39:G39"/>
    <mergeCell ref="H39:J39"/>
    <mergeCell ref="K39:M39"/>
    <mergeCell ref="N39:P39"/>
    <mergeCell ref="Q39:S39"/>
    <mergeCell ref="U40:W40"/>
    <mergeCell ref="X40:Z40"/>
    <mergeCell ref="AA40:AC40"/>
    <mergeCell ref="AD40:AF40"/>
    <mergeCell ref="AG40:AI40"/>
    <mergeCell ref="AJ40:AM40"/>
    <mergeCell ref="A40:D40"/>
    <mergeCell ref="E40:G40"/>
    <mergeCell ref="H40:J40"/>
    <mergeCell ref="K40:M40"/>
    <mergeCell ref="N40:P40"/>
    <mergeCell ref="Q40:S40"/>
    <mergeCell ref="U41:W41"/>
    <mergeCell ref="X41:Z41"/>
    <mergeCell ref="AA41:AC41"/>
    <mergeCell ref="AD41:AF41"/>
    <mergeCell ref="AG41:AI41"/>
    <mergeCell ref="AJ41:AM41"/>
    <mergeCell ref="A41:D41"/>
    <mergeCell ref="E41:G41"/>
    <mergeCell ref="H41:J41"/>
    <mergeCell ref="K41:M41"/>
    <mergeCell ref="N41:P41"/>
    <mergeCell ref="Q41:S41"/>
    <mergeCell ref="U42:W42"/>
    <mergeCell ref="X42:Z42"/>
    <mergeCell ref="AA42:AC42"/>
    <mergeCell ref="AD42:AF42"/>
    <mergeCell ref="AG42:AI42"/>
    <mergeCell ref="AJ42:AM42"/>
    <mergeCell ref="A42:D42"/>
    <mergeCell ref="E42:G42"/>
    <mergeCell ref="H42:J42"/>
    <mergeCell ref="K42:M42"/>
    <mergeCell ref="N42:P42"/>
    <mergeCell ref="Q42:S42"/>
    <mergeCell ref="U43:W43"/>
    <mergeCell ref="X43:Z43"/>
    <mergeCell ref="AA43:AC43"/>
    <mergeCell ref="AD43:AF43"/>
    <mergeCell ref="AG43:AI43"/>
    <mergeCell ref="AJ43:AM43"/>
    <mergeCell ref="A43:D43"/>
    <mergeCell ref="E43:G43"/>
    <mergeCell ref="H43:J43"/>
    <mergeCell ref="K43:M43"/>
    <mergeCell ref="N43:P43"/>
    <mergeCell ref="Q43:S43"/>
    <mergeCell ref="U44:W44"/>
    <mergeCell ref="X44:Z44"/>
    <mergeCell ref="AA44:AC44"/>
    <mergeCell ref="AD44:AF44"/>
    <mergeCell ref="AG44:AI44"/>
    <mergeCell ref="AJ44:AM44"/>
    <mergeCell ref="A44:D44"/>
    <mergeCell ref="E44:G44"/>
    <mergeCell ref="H44:J44"/>
    <mergeCell ref="K44:M44"/>
    <mergeCell ref="N44:P44"/>
    <mergeCell ref="Q44:S44"/>
    <mergeCell ref="U45:W45"/>
    <mergeCell ref="X45:Z45"/>
    <mergeCell ref="AA45:AC45"/>
    <mergeCell ref="AD45:AF45"/>
    <mergeCell ref="AG45:AI45"/>
    <mergeCell ref="AJ45:AM45"/>
    <mergeCell ref="A45:D45"/>
    <mergeCell ref="E45:G45"/>
    <mergeCell ref="H45:J45"/>
    <mergeCell ref="K45:M45"/>
    <mergeCell ref="N45:P45"/>
    <mergeCell ref="Q45:S45"/>
    <mergeCell ref="U46:W46"/>
    <mergeCell ref="X46:Z46"/>
    <mergeCell ref="AA46:AC46"/>
    <mergeCell ref="AD46:AF46"/>
    <mergeCell ref="AG46:AI46"/>
    <mergeCell ref="AJ46:AM46"/>
    <mergeCell ref="A46:D46"/>
    <mergeCell ref="E46:G46"/>
    <mergeCell ref="H46:J46"/>
    <mergeCell ref="K46:M46"/>
    <mergeCell ref="N46:P46"/>
    <mergeCell ref="Q46:S46"/>
    <mergeCell ref="U47:W47"/>
    <mergeCell ref="X47:Z47"/>
    <mergeCell ref="AA47:AC47"/>
    <mergeCell ref="AD47:AF47"/>
    <mergeCell ref="AG47:AI47"/>
    <mergeCell ref="AJ47:AM47"/>
    <mergeCell ref="A47:D47"/>
    <mergeCell ref="E47:G47"/>
    <mergeCell ref="H47:J47"/>
    <mergeCell ref="K47:M47"/>
    <mergeCell ref="N47:P47"/>
    <mergeCell ref="Q47:S47"/>
    <mergeCell ref="U48:W48"/>
    <mergeCell ref="X48:Z48"/>
    <mergeCell ref="AA48:AC48"/>
    <mergeCell ref="AD48:AF48"/>
    <mergeCell ref="AG48:AI48"/>
    <mergeCell ref="AJ48:AM48"/>
    <mergeCell ref="A48:D48"/>
    <mergeCell ref="E48:G48"/>
    <mergeCell ref="H48:J48"/>
    <mergeCell ref="K48:M48"/>
    <mergeCell ref="N48:P48"/>
    <mergeCell ref="Q48:S48"/>
    <mergeCell ref="U49:W49"/>
    <mergeCell ref="X49:Z49"/>
    <mergeCell ref="AA49:AC49"/>
    <mergeCell ref="AD49:AF49"/>
    <mergeCell ref="AG49:AI49"/>
    <mergeCell ref="AJ49:AM49"/>
    <mergeCell ref="A49:D49"/>
    <mergeCell ref="E49:G49"/>
    <mergeCell ref="H49:J49"/>
    <mergeCell ref="K49:M49"/>
    <mergeCell ref="N49:P49"/>
    <mergeCell ref="Q49:S49"/>
    <mergeCell ref="U50:W50"/>
    <mergeCell ref="X50:Z50"/>
    <mergeCell ref="AA50:AC50"/>
    <mergeCell ref="AD50:AF50"/>
    <mergeCell ref="AG50:AI50"/>
    <mergeCell ref="AJ50:AM50"/>
    <mergeCell ref="A50:D50"/>
    <mergeCell ref="E50:G50"/>
    <mergeCell ref="H50:J50"/>
    <mergeCell ref="K50:M50"/>
    <mergeCell ref="N50:P50"/>
    <mergeCell ref="Q50:S50"/>
    <mergeCell ref="U51:W51"/>
    <mergeCell ref="X51:Z51"/>
    <mergeCell ref="AA51:AC51"/>
    <mergeCell ref="AD51:AF51"/>
    <mergeCell ref="AG51:AI51"/>
    <mergeCell ref="AJ51:AM51"/>
    <mergeCell ref="A51:D51"/>
    <mergeCell ref="E51:G51"/>
    <mergeCell ref="H51:J51"/>
    <mergeCell ref="K51:M51"/>
    <mergeCell ref="N51:P51"/>
    <mergeCell ref="Q51:S51"/>
    <mergeCell ref="U52:W52"/>
    <mergeCell ref="X52:Z52"/>
    <mergeCell ref="AA52:AC52"/>
    <mergeCell ref="AD52:AF52"/>
    <mergeCell ref="AG52:AI52"/>
    <mergeCell ref="AJ52:AM52"/>
    <mergeCell ref="A52:D52"/>
    <mergeCell ref="E52:G52"/>
    <mergeCell ref="H52:J52"/>
    <mergeCell ref="K52:M52"/>
    <mergeCell ref="N52:P52"/>
    <mergeCell ref="Q52:S52"/>
    <mergeCell ref="U53:W53"/>
    <mergeCell ref="X53:Z53"/>
    <mergeCell ref="AA53:AC53"/>
    <mergeCell ref="AD53:AF53"/>
    <mergeCell ref="AG53:AI53"/>
    <mergeCell ref="AJ53:AM53"/>
    <mergeCell ref="A53:D53"/>
    <mergeCell ref="E53:G53"/>
    <mergeCell ref="H53:J53"/>
    <mergeCell ref="K53:M53"/>
    <mergeCell ref="N53:P53"/>
    <mergeCell ref="Q53:S53"/>
    <mergeCell ref="U54:W54"/>
    <mergeCell ref="X54:Z54"/>
    <mergeCell ref="AA54:AC54"/>
    <mergeCell ref="AD54:AF54"/>
    <mergeCell ref="AG54:AI54"/>
    <mergeCell ref="AJ54:AM54"/>
    <mergeCell ref="A54:D54"/>
    <mergeCell ref="E54:G54"/>
    <mergeCell ref="H54:J54"/>
    <mergeCell ref="K54:M54"/>
    <mergeCell ref="N54:P54"/>
    <mergeCell ref="Q54:S54"/>
    <mergeCell ref="U55:W55"/>
    <mergeCell ref="X55:Z55"/>
    <mergeCell ref="AA55:AC55"/>
    <mergeCell ref="AD55:AF55"/>
    <mergeCell ref="AG55:AI55"/>
    <mergeCell ref="AJ55:AM55"/>
    <mergeCell ref="A55:D55"/>
    <mergeCell ref="E55:G55"/>
    <mergeCell ref="H55:J55"/>
    <mergeCell ref="K55:M55"/>
    <mergeCell ref="N55:P55"/>
    <mergeCell ref="Q55:S55"/>
    <mergeCell ref="U56:W56"/>
    <mergeCell ref="X56:Z56"/>
    <mergeCell ref="AA56:AC56"/>
    <mergeCell ref="AD56:AF56"/>
    <mergeCell ref="AG56:AI56"/>
    <mergeCell ref="AJ56:AM56"/>
    <mergeCell ref="A56:D56"/>
    <mergeCell ref="E56:G56"/>
    <mergeCell ref="H56:J56"/>
    <mergeCell ref="K56:M56"/>
    <mergeCell ref="N56:P56"/>
    <mergeCell ref="Q56:S56"/>
    <mergeCell ref="U57:W57"/>
    <mergeCell ref="X57:Z57"/>
    <mergeCell ref="AA57:AC57"/>
    <mergeCell ref="AD57:AF57"/>
    <mergeCell ref="AG57:AI57"/>
    <mergeCell ref="AJ57:AM57"/>
    <mergeCell ref="A57:D57"/>
    <mergeCell ref="E57:G57"/>
    <mergeCell ref="H57:J57"/>
    <mergeCell ref="K57:M57"/>
    <mergeCell ref="N57:P57"/>
    <mergeCell ref="Q57:S57"/>
    <mergeCell ref="U58:W58"/>
    <mergeCell ref="X58:Z58"/>
    <mergeCell ref="AA58:AC58"/>
    <mergeCell ref="AD58:AF58"/>
    <mergeCell ref="AG58:AI58"/>
    <mergeCell ref="AJ58:AM58"/>
    <mergeCell ref="A58:D58"/>
    <mergeCell ref="E58:G58"/>
    <mergeCell ref="H58:J58"/>
    <mergeCell ref="K58:M58"/>
    <mergeCell ref="N58:P58"/>
    <mergeCell ref="Q58:S58"/>
    <mergeCell ref="U59:W59"/>
    <mergeCell ref="X59:Z59"/>
    <mergeCell ref="AA59:AC59"/>
    <mergeCell ref="AD59:AF59"/>
    <mergeCell ref="AG59:AI59"/>
    <mergeCell ref="AJ59:AM59"/>
    <mergeCell ref="A59:D59"/>
    <mergeCell ref="E59:G59"/>
    <mergeCell ref="H59:J59"/>
    <mergeCell ref="K59:M59"/>
    <mergeCell ref="N59:P59"/>
    <mergeCell ref="Q59:S59"/>
    <mergeCell ref="U60:W60"/>
    <mergeCell ref="X60:Z60"/>
    <mergeCell ref="AA60:AC60"/>
    <mergeCell ref="AD60:AF60"/>
    <mergeCell ref="AG60:AI60"/>
    <mergeCell ref="AJ60:AM60"/>
    <mergeCell ref="A60:D60"/>
    <mergeCell ref="E60:G60"/>
    <mergeCell ref="H60:J60"/>
    <mergeCell ref="K60:M60"/>
    <mergeCell ref="N60:P60"/>
    <mergeCell ref="Q60:S60"/>
    <mergeCell ref="U61:W61"/>
    <mergeCell ref="X61:Z61"/>
    <mergeCell ref="AA61:AC61"/>
    <mergeCell ref="AD61:AF61"/>
    <mergeCell ref="AG61:AI61"/>
    <mergeCell ref="AJ61:AM61"/>
    <mergeCell ref="A61:D61"/>
    <mergeCell ref="E61:G61"/>
    <mergeCell ref="H61:J61"/>
    <mergeCell ref="K61:M61"/>
    <mergeCell ref="N61:P61"/>
    <mergeCell ref="Q61:S61"/>
    <mergeCell ref="U62:W62"/>
    <mergeCell ref="X62:Z62"/>
    <mergeCell ref="AA62:AC62"/>
    <mergeCell ref="AD62:AF62"/>
    <mergeCell ref="AG62:AI62"/>
    <mergeCell ref="AJ62:AM62"/>
    <mergeCell ref="A62:D62"/>
    <mergeCell ref="E62:G62"/>
    <mergeCell ref="H62:J62"/>
    <mergeCell ref="K62:M62"/>
    <mergeCell ref="N62:P62"/>
    <mergeCell ref="Q62:S62"/>
    <mergeCell ref="U63:W63"/>
    <mergeCell ref="X63:Z63"/>
    <mergeCell ref="AA63:AC63"/>
    <mergeCell ref="AD63:AF63"/>
    <mergeCell ref="AG63:AI63"/>
    <mergeCell ref="AJ63:AM63"/>
    <mergeCell ref="A63:D63"/>
    <mergeCell ref="E63:G63"/>
    <mergeCell ref="H63:J63"/>
    <mergeCell ref="K63:M63"/>
    <mergeCell ref="N63:P63"/>
    <mergeCell ref="Q63:S63"/>
    <mergeCell ref="U64:W64"/>
    <mergeCell ref="X64:Z64"/>
    <mergeCell ref="AA64:AC64"/>
    <mergeCell ref="AD64:AF64"/>
    <mergeCell ref="AG64:AI64"/>
    <mergeCell ref="AJ64:AM64"/>
    <mergeCell ref="A64:D64"/>
    <mergeCell ref="E64:G64"/>
    <mergeCell ref="H64:J64"/>
    <mergeCell ref="K64:M64"/>
    <mergeCell ref="N64:P64"/>
    <mergeCell ref="Q64:S64"/>
    <mergeCell ref="U65:W65"/>
    <mergeCell ref="X65:Z65"/>
    <mergeCell ref="AA65:AC65"/>
    <mergeCell ref="AD65:AF65"/>
    <mergeCell ref="AG65:AI65"/>
    <mergeCell ref="AJ65:AM65"/>
    <mergeCell ref="A65:D65"/>
    <mergeCell ref="E65:G65"/>
    <mergeCell ref="H65:J65"/>
    <mergeCell ref="K65:M65"/>
    <mergeCell ref="N65:P65"/>
    <mergeCell ref="Q65:S65"/>
    <mergeCell ref="U66:W66"/>
    <mergeCell ref="X66:Z66"/>
    <mergeCell ref="AA66:AC66"/>
    <mergeCell ref="AD66:AF66"/>
    <mergeCell ref="AG66:AI66"/>
    <mergeCell ref="AJ66:AM66"/>
    <mergeCell ref="A66:D66"/>
    <mergeCell ref="E66:G66"/>
    <mergeCell ref="H66:J66"/>
    <mergeCell ref="K66:M66"/>
    <mergeCell ref="N66:P66"/>
    <mergeCell ref="Q66:S66"/>
    <mergeCell ref="U67:W67"/>
    <mergeCell ref="X67:Z67"/>
    <mergeCell ref="AA67:AC67"/>
    <mergeCell ref="AD67:AF67"/>
    <mergeCell ref="AG67:AI67"/>
    <mergeCell ref="AJ67:AM67"/>
    <mergeCell ref="A67:D67"/>
    <mergeCell ref="E67:G67"/>
    <mergeCell ref="H67:J67"/>
    <mergeCell ref="K67:M67"/>
    <mergeCell ref="N67:P67"/>
    <mergeCell ref="Q67:S67"/>
    <mergeCell ref="U68:W68"/>
    <mergeCell ref="X68:Z68"/>
    <mergeCell ref="AA68:AC68"/>
    <mergeCell ref="AD68:AF68"/>
    <mergeCell ref="AG68:AI68"/>
    <mergeCell ref="AJ68:AM68"/>
    <mergeCell ref="A68:D68"/>
    <mergeCell ref="E68:G68"/>
    <mergeCell ref="H68:J68"/>
    <mergeCell ref="K68:M68"/>
    <mergeCell ref="N68:P68"/>
    <mergeCell ref="Q68:S68"/>
    <mergeCell ref="U69:W69"/>
    <mergeCell ref="X69:Z69"/>
    <mergeCell ref="AA69:AC69"/>
    <mergeCell ref="AD69:AF69"/>
    <mergeCell ref="AG69:AI69"/>
    <mergeCell ref="AJ69:AM69"/>
    <mergeCell ref="A69:D69"/>
    <mergeCell ref="E69:G69"/>
    <mergeCell ref="H69:J69"/>
    <mergeCell ref="K69:M69"/>
    <mergeCell ref="N69:P69"/>
    <mergeCell ref="Q69:S69"/>
    <mergeCell ref="U70:W70"/>
    <mergeCell ref="X70:Z70"/>
    <mergeCell ref="AA70:AC70"/>
    <mergeCell ref="AD70:AF70"/>
    <mergeCell ref="AG70:AI70"/>
    <mergeCell ref="AJ70:AM70"/>
    <mergeCell ref="A70:D70"/>
    <mergeCell ref="E70:G70"/>
    <mergeCell ref="H70:J70"/>
    <mergeCell ref="K70:M70"/>
    <mergeCell ref="N70:P70"/>
    <mergeCell ref="Q70:S70"/>
    <mergeCell ref="U71:W71"/>
    <mergeCell ref="X71:Z71"/>
    <mergeCell ref="AA71:AC71"/>
    <mergeCell ref="AD71:AF71"/>
    <mergeCell ref="AG71:AI71"/>
    <mergeCell ref="AJ71:AM71"/>
    <mergeCell ref="A71:D71"/>
    <mergeCell ref="E71:G71"/>
    <mergeCell ref="H71:J71"/>
    <mergeCell ref="K71:M71"/>
    <mergeCell ref="N71:P71"/>
    <mergeCell ref="Q71:S71"/>
    <mergeCell ref="U72:W72"/>
    <mergeCell ref="X72:Z72"/>
    <mergeCell ref="AA72:AC72"/>
    <mergeCell ref="AD72:AF72"/>
    <mergeCell ref="AG72:AI72"/>
    <mergeCell ref="AJ72:AM72"/>
    <mergeCell ref="A72:D72"/>
    <mergeCell ref="E72:G72"/>
    <mergeCell ref="H72:J72"/>
    <mergeCell ref="K72:M72"/>
    <mergeCell ref="N72:P72"/>
    <mergeCell ref="Q72:S72"/>
    <mergeCell ref="U73:W73"/>
    <mergeCell ref="X73:Z73"/>
    <mergeCell ref="AA73:AC73"/>
    <mergeCell ref="AD73:AF73"/>
    <mergeCell ref="AG73:AI73"/>
    <mergeCell ref="AJ73:AM73"/>
    <mergeCell ref="A73:D73"/>
    <mergeCell ref="E73:G73"/>
    <mergeCell ref="H73:J73"/>
    <mergeCell ref="K73:M73"/>
    <mergeCell ref="N73:P73"/>
    <mergeCell ref="Q73:S73"/>
    <mergeCell ref="U74:W74"/>
    <mergeCell ref="X74:Z74"/>
    <mergeCell ref="AA74:AC74"/>
    <mergeCell ref="AD74:AF74"/>
    <mergeCell ref="AG74:AI74"/>
    <mergeCell ref="AJ74:AM74"/>
    <mergeCell ref="A74:D74"/>
    <mergeCell ref="E74:G74"/>
    <mergeCell ref="H74:J74"/>
    <mergeCell ref="K74:M74"/>
    <mergeCell ref="N74:P74"/>
    <mergeCell ref="Q74:S74"/>
    <mergeCell ref="U75:W75"/>
    <mergeCell ref="X75:Z75"/>
    <mergeCell ref="AA75:AC75"/>
    <mergeCell ref="AD75:AF75"/>
    <mergeCell ref="AG75:AI75"/>
    <mergeCell ref="AJ75:AM75"/>
    <mergeCell ref="A75:D75"/>
    <mergeCell ref="E75:G75"/>
    <mergeCell ref="H75:J75"/>
    <mergeCell ref="K75:M75"/>
    <mergeCell ref="N75:P75"/>
    <mergeCell ref="Q75:S75"/>
  </mergeCells>
  <printOptions horizontalCentered="1" gridLinesSet="0"/>
  <pageMargins left="0.25" right="0.25" top="0.143700787" bottom="0.143700787" header="0" footer="0"/>
  <pageSetup paperSize="9" scale="79" orientation="portrait" r:id="rId1"/>
  <headerFooter alignWithMargins="0"/>
  <colBreaks count="1" manualBreakCount="1">
    <brk id="41" max="75" man="1"/>
  </colBreaks>
  <ignoredErrors>
    <ignoredError sqref="W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J165"/>
  <sheetViews>
    <sheetView view="pageBreakPreview" topLeftCell="A7" zoomScale="70" zoomScaleNormal="70" zoomScaleSheetLayoutView="70" workbookViewId="0">
      <selection activeCell="B51" sqref="B51"/>
    </sheetView>
  </sheetViews>
  <sheetFormatPr defaultColWidth="9" defaultRowHeight="17.25" customHeight="1" outlineLevelRow="4" x14ac:dyDescent="0.2"/>
  <cols>
    <col min="1" max="1" width="33.6640625" style="50" customWidth="1"/>
    <col min="2" max="2" width="93.83203125" style="2" customWidth="1"/>
    <col min="3" max="3" width="14.33203125" style="1" customWidth="1"/>
    <col min="4" max="8" width="15" style="1" customWidth="1"/>
    <col min="9" max="16384" width="9" style="1"/>
  </cols>
  <sheetData>
    <row r="1" spans="1:10" ht="29.25" customHeight="1" x14ac:dyDescent="0.2">
      <c r="A1" s="197"/>
      <c r="B1" s="204" t="s">
        <v>35</v>
      </c>
      <c r="C1" s="203"/>
      <c r="D1" s="203"/>
      <c r="E1" s="203"/>
      <c r="F1" s="203"/>
      <c r="G1" s="203"/>
      <c r="H1" s="203"/>
    </row>
    <row r="2" spans="1:10" ht="29.25" customHeight="1" x14ac:dyDescent="0.2">
      <c r="A2" s="197"/>
      <c r="B2" s="205"/>
      <c r="C2" s="203"/>
      <c r="D2" s="203"/>
      <c r="E2" s="203"/>
      <c r="F2" s="203"/>
      <c r="G2" s="203"/>
      <c r="H2" s="203"/>
    </row>
    <row r="3" spans="1:10" ht="29.25" customHeight="1" x14ac:dyDescent="0.2">
      <c r="A3" s="197"/>
      <c r="B3" s="205"/>
      <c r="C3" s="203"/>
      <c r="D3" s="203"/>
      <c r="E3" s="203"/>
      <c r="F3" s="203"/>
      <c r="G3" s="203"/>
      <c r="H3" s="203"/>
    </row>
    <row r="4" spans="1:10" ht="21.95" customHeight="1" x14ac:dyDescent="0.2">
      <c r="A4" s="197"/>
      <c r="B4" s="206" t="s">
        <v>42</v>
      </c>
      <c r="C4" s="203"/>
      <c r="D4" s="203"/>
      <c r="E4" s="203"/>
      <c r="F4" s="203"/>
      <c r="G4" s="203"/>
      <c r="H4" s="203"/>
    </row>
    <row r="5" spans="1:10" ht="21.95" customHeight="1" x14ac:dyDescent="0.2">
      <c r="A5" s="197"/>
      <c r="B5" s="206"/>
      <c r="C5" s="203"/>
      <c r="D5" s="203"/>
      <c r="E5" s="203"/>
      <c r="F5" s="203"/>
      <c r="G5" s="203"/>
      <c r="H5" s="203"/>
    </row>
    <row r="6" spans="1:10" ht="30" customHeight="1" x14ac:dyDescent="0.2">
      <c r="A6" s="197"/>
      <c r="B6" s="207"/>
      <c r="C6" s="203"/>
      <c r="D6" s="203"/>
      <c r="E6" s="203"/>
      <c r="F6" s="203"/>
      <c r="G6" s="203"/>
      <c r="H6" s="203"/>
    </row>
    <row r="7" spans="1:10" ht="47.25" customHeight="1" x14ac:dyDescent="0.2">
      <c r="A7" s="197"/>
      <c r="B7" s="47" t="s">
        <v>44</v>
      </c>
      <c r="C7" s="203"/>
      <c r="D7" s="203"/>
      <c r="E7" s="203"/>
      <c r="F7" s="203"/>
      <c r="G7" s="203"/>
      <c r="H7" s="203"/>
    </row>
    <row r="8" spans="1:10" ht="28.5" customHeight="1" x14ac:dyDescent="0.2">
      <c r="A8" s="49" t="s">
        <v>9</v>
      </c>
      <c r="B8" s="199" t="s">
        <v>346</v>
      </c>
      <c r="C8" s="198" t="s">
        <v>226</v>
      </c>
      <c r="D8" s="198"/>
      <c r="E8" s="198"/>
      <c r="F8" s="198"/>
      <c r="G8" s="198"/>
      <c r="H8" s="198"/>
    </row>
    <row r="9" spans="1:10" ht="28.5" customHeight="1" x14ac:dyDescent="0.2">
      <c r="A9" s="59" t="s">
        <v>18</v>
      </c>
      <c r="B9" s="200"/>
      <c r="C9" s="198"/>
      <c r="D9" s="198"/>
      <c r="E9" s="198"/>
      <c r="F9" s="198"/>
      <c r="G9" s="198"/>
      <c r="H9" s="198"/>
    </row>
    <row r="10" spans="1:10" s="43" customFormat="1" ht="34.5" customHeight="1" x14ac:dyDescent="0.2">
      <c r="A10" s="48"/>
      <c r="B10" s="46"/>
      <c r="C10" s="208" t="s">
        <v>81</v>
      </c>
      <c r="D10" s="201" t="s">
        <v>87</v>
      </c>
      <c r="E10" s="202"/>
      <c r="F10" s="202"/>
      <c r="G10" s="202"/>
      <c r="H10" s="202"/>
    </row>
    <row r="11" spans="1:10" s="43" customFormat="1" ht="63.75" customHeight="1" x14ac:dyDescent="0.2">
      <c r="A11" s="48" t="s">
        <v>45</v>
      </c>
      <c r="B11" s="46"/>
      <c r="C11" s="209"/>
      <c r="D11" s="51" t="s">
        <v>82</v>
      </c>
      <c r="E11" s="51" t="s">
        <v>83</v>
      </c>
      <c r="F11" s="51" t="s">
        <v>84</v>
      </c>
      <c r="G11" s="51" t="s">
        <v>85</v>
      </c>
      <c r="H11" s="51" t="s">
        <v>86</v>
      </c>
    </row>
    <row r="12" spans="1:10" ht="36" customHeight="1" x14ac:dyDescent="0.2">
      <c r="A12" s="56">
        <v>1</v>
      </c>
      <c r="B12" s="52" t="s">
        <v>80</v>
      </c>
      <c r="C12" s="52">
        <v>100</v>
      </c>
      <c r="D12" s="52"/>
      <c r="E12" s="52"/>
      <c r="F12" s="52"/>
      <c r="G12" s="52"/>
      <c r="H12" s="52"/>
    </row>
    <row r="13" spans="1:10" ht="17.25" customHeight="1" collapsed="1" x14ac:dyDescent="0.2">
      <c r="A13" s="57">
        <v>1.1000000000000001</v>
      </c>
      <c r="B13" s="53" t="s">
        <v>94</v>
      </c>
      <c r="C13" s="53">
        <v>5</v>
      </c>
      <c r="D13" s="53">
        <v>5</v>
      </c>
      <c r="E13" s="53"/>
      <c r="F13" s="53"/>
      <c r="G13" s="53"/>
      <c r="H13" s="53"/>
    </row>
    <row r="14" spans="1:10" s="62" customFormat="1" ht="17.25" hidden="1" customHeight="1" outlineLevel="1" x14ac:dyDescent="0.2">
      <c r="A14" s="58" t="s">
        <v>37</v>
      </c>
      <c r="B14" s="55" t="s">
        <v>95</v>
      </c>
      <c r="C14" s="55">
        <f>+E14*D13/C12</f>
        <v>0.5</v>
      </c>
      <c r="D14" s="55"/>
      <c r="E14" s="55">
        <v>10</v>
      </c>
      <c r="F14" s="55"/>
      <c r="G14" s="55"/>
      <c r="H14" s="55"/>
    </row>
    <row r="15" spans="1:10" s="62" customFormat="1" ht="17.25" hidden="1" customHeight="1" outlineLevel="1" x14ac:dyDescent="0.3">
      <c r="A15" s="58" t="s">
        <v>38</v>
      </c>
      <c r="B15" s="55" t="s">
        <v>96</v>
      </c>
      <c r="C15" s="55">
        <f>+E15*D13/C12</f>
        <v>4.5</v>
      </c>
      <c r="D15" s="55"/>
      <c r="E15" s="55">
        <v>90</v>
      </c>
      <c r="F15" s="55"/>
      <c r="G15" s="55"/>
      <c r="H15" s="55"/>
      <c r="J15" s="63"/>
    </row>
    <row r="16" spans="1:10" s="66" customFormat="1" ht="17.25" hidden="1" customHeight="1" outlineLevel="2" x14ac:dyDescent="0.3">
      <c r="A16" s="64" t="s">
        <v>182</v>
      </c>
      <c r="B16" s="65" t="s">
        <v>230</v>
      </c>
      <c r="C16" s="65">
        <f>+$D$13*F16*$E$15/$C$12/100</f>
        <v>0.45</v>
      </c>
      <c r="D16" s="65"/>
      <c r="E16" s="65"/>
      <c r="F16" s="65">
        <v>10</v>
      </c>
      <c r="G16" s="65"/>
      <c r="H16" s="65"/>
      <c r="J16" s="67"/>
    </row>
    <row r="17" spans="1:10" s="70" customFormat="1" ht="17.25" hidden="1" customHeight="1" outlineLevel="3" x14ac:dyDescent="0.3">
      <c r="A17" s="68" t="s">
        <v>270</v>
      </c>
      <c r="B17" s="69" t="s">
        <v>227</v>
      </c>
      <c r="C17" s="69">
        <f>+$D$13*$F$16*G17*$E$15/$C$12/10000</f>
        <v>0.36</v>
      </c>
      <c r="D17" s="69"/>
      <c r="E17" s="69"/>
      <c r="F17" s="69"/>
      <c r="G17" s="69">
        <v>80</v>
      </c>
      <c r="H17" s="69"/>
      <c r="J17" s="71"/>
    </row>
    <row r="18" spans="1:10" ht="17.25" hidden="1" customHeight="1" outlineLevel="4" x14ac:dyDescent="0.2">
      <c r="A18" s="60" t="s">
        <v>290</v>
      </c>
      <c r="B18" s="61" t="s">
        <v>195</v>
      </c>
      <c r="C18" s="61">
        <f>+$D$13*$G$17*$F$16*H18*$E$15/$C$12/1000000</f>
        <v>7.1999999999999995E-2</v>
      </c>
      <c r="D18" s="61"/>
      <c r="E18" s="61"/>
      <c r="F18" s="61"/>
      <c r="G18" s="61"/>
      <c r="H18" s="61">
        <v>20</v>
      </c>
    </row>
    <row r="19" spans="1:10" ht="17.25" hidden="1" customHeight="1" outlineLevel="4" x14ac:dyDescent="0.2">
      <c r="A19" s="60" t="s">
        <v>291</v>
      </c>
      <c r="B19" s="61" t="s">
        <v>44</v>
      </c>
      <c r="C19" s="61">
        <f t="shared" ref="C19:C23" si="0">+$D$13*$G$17*$F$16*H19*$E$15/$C$12/1000000</f>
        <v>7.1999999999999995E-2</v>
      </c>
      <c r="D19" s="61"/>
      <c r="E19" s="61"/>
      <c r="F19" s="61"/>
      <c r="G19" s="61"/>
      <c r="H19" s="61">
        <v>20</v>
      </c>
    </row>
    <row r="20" spans="1:10" ht="17.25" hidden="1" customHeight="1" outlineLevel="4" x14ac:dyDescent="0.2">
      <c r="A20" s="60" t="s">
        <v>292</v>
      </c>
      <c r="B20" s="61" t="s">
        <v>196</v>
      </c>
      <c r="C20" s="61">
        <f t="shared" si="0"/>
        <v>7.1999999999999995E-2</v>
      </c>
      <c r="D20" s="61"/>
      <c r="E20" s="61"/>
      <c r="F20" s="61"/>
      <c r="G20" s="61"/>
      <c r="H20" s="61">
        <v>20</v>
      </c>
    </row>
    <row r="21" spans="1:10" ht="17.25" hidden="1" customHeight="1" outlineLevel="4" x14ac:dyDescent="0.2">
      <c r="A21" s="60" t="s">
        <v>293</v>
      </c>
      <c r="B21" s="61" t="s">
        <v>197</v>
      </c>
      <c r="C21" s="61">
        <f t="shared" si="0"/>
        <v>7.1999999999999995E-2</v>
      </c>
      <c r="D21" s="61"/>
      <c r="E21" s="61"/>
      <c r="F21" s="61"/>
      <c r="G21" s="61"/>
      <c r="H21" s="61">
        <v>20</v>
      </c>
    </row>
    <row r="22" spans="1:10" ht="17.25" hidden="1" customHeight="1" outlineLevel="4" x14ac:dyDescent="0.2">
      <c r="A22" s="60" t="s">
        <v>294</v>
      </c>
      <c r="B22" s="61" t="s">
        <v>198</v>
      </c>
      <c r="C22" s="61">
        <f t="shared" si="0"/>
        <v>3.5999999999999997E-2</v>
      </c>
      <c r="D22" s="61"/>
      <c r="E22" s="61"/>
      <c r="F22" s="61"/>
      <c r="G22" s="61"/>
      <c r="H22" s="61">
        <v>10</v>
      </c>
    </row>
    <row r="23" spans="1:10" ht="17.25" hidden="1" customHeight="1" outlineLevel="4" x14ac:dyDescent="0.2">
      <c r="A23" s="60" t="s">
        <v>295</v>
      </c>
      <c r="B23" s="61" t="s">
        <v>199</v>
      </c>
      <c r="C23" s="61">
        <f t="shared" si="0"/>
        <v>3.5999999999999997E-2</v>
      </c>
      <c r="D23" s="61"/>
      <c r="E23" s="61"/>
      <c r="F23" s="61"/>
      <c r="G23" s="61"/>
      <c r="H23" s="61">
        <v>10</v>
      </c>
    </row>
    <row r="24" spans="1:10" s="70" customFormat="1" ht="17.25" hidden="1" customHeight="1" outlineLevel="3" x14ac:dyDescent="0.3">
      <c r="A24" s="68" t="s">
        <v>271</v>
      </c>
      <c r="B24" s="69" t="s">
        <v>228</v>
      </c>
      <c r="C24" s="69">
        <f>+$D$13*$F$16*G24*$E$15/$C$12/10000</f>
        <v>4.4999999999999998E-2</v>
      </c>
      <c r="D24" s="69"/>
      <c r="E24" s="69"/>
      <c r="F24" s="69"/>
      <c r="G24" s="69">
        <v>10</v>
      </c>
      <c r="H24" s="69"/>
      <c r="J24" s="71"/>
    </row>
    <row r="25" spans="1:10" ht="17.25" hidden="1" customHeight="1" outlineLevel="4" x14ac:dyDescent="0.2">
      <c r="A25" s="60" t="s">
        <v>296</v>
      </c>
      <c r="B25" s="61" t="s">
        <v>200</v>
      </c>
      <c r="C25" s="61">
        <f>+$D$13*$G$24*$F$16*H25*$E$15/$C$12/1000000</f>
        <v>4.4999999999999998E-2</v>
      </c>
      <c r="D25" s="61"/>
      <c r="E25" s="61"/>
      <c r="F25" s="61"/>
      <c r="G25" s="61"/>
      <c r="H25" s="61">
        <v>100</v>
      </c>
    </row>
    <row r="26" spans="1:10" s="70" customFormat="1" ht="17.25" hidden="1" customHeight="1" outlineLevel="3" x14ac:dyDescent="0.3">
      <c r="A26" s="68" t="s">
        <v>272</v>
      </c>
      <c r="B26" s="69" t="s">
        <v>229</v>
      </c>
      <c r="C26" s="69">
        <f>+$D$13*$F$16*G26*$E$15/$C$12/10000</f>
        <v>4.4999999999999998E-2</v>
      </c>
      <c r="D26" s="69"/>
      <c r="E26" s="69"/>
      <c r="F26" s="69"/>
      <c r="G26" s="69">
        <v>10</v>
      </c>
      <c r="H26" s="69"/>
      <c r="J26" s="71"/>
    </row>
    <row r="27" spans="1:10" ht="17.25" hidden="1" customHeight="1" outlineLevel="4" x14ac:dyDescent="0.2">
      <c r="A27" s="60" t="s">
        <v>297</v>
      </c>
      <c r="B27" s="61" t="s">
        <v>201</v>
      </c>
      <c r="C27" s="61">
        <f>+$D$13*$G$26*$F$16*H27*$E$15/$C$12/1000000</f>
        <v>4.4999999999999998E-2</v>
      </c>
      <c r="D27" s="61"/>
      <c r="E27" s="61"/>
      <c r="F27" s="61"/>
      <c r="G27" s="61"/>
      <c r="H27" s="61">
        <v>100</v>
      </c>
    </row>
    <row r="28" spans="1:10" s="66" customFormat="1" ht="17.25" hidden="1" customHeight="1" outlineLevel="2" x14ac:dyDescent="0.3">
      <c r="A28" s="64" t="s">
        <v>183</v>
      </c>
      <c r="B28" s="65" t="s">
        <v>231</v>
      </c>
      <c r="C28" s="65">
        <f>+$D$13*F28*$E$15/$C$12/100</f>
        <v>0.45</v>
      </c>
      <c r="D28" s="65"/>
      <c r="E28" s="65"/>
      <c r="F28" s="65">
        <v>10</v>
      </c>
      <c r="G28" s="65"/>
      <c r="H28" s="65"/>
      <c r="J28" s="67"/>
    </row>
    <row r="29" spans="1:10" s="70" customFormat="1" ht="17.25" hidden="1" customHeight="1" outlineLevel="3" x14ac:dyDescent="0.3">
      <c r="A29" s="68" t="s">
        <v>273</v>
      </c>
      <c r="B29" s="69" t="s">
        <v>232</v>
      </c>
      <c r="C29" s="69">
        <f>+$D$13*$F$28*G29*$E$15/$C$12/10000</f>
        <v>0.36</v>
      </c>
      <c r="D29" s="69"/>
      <c r="E29" s="69"/>
      <c r="F29" s="69"/>
      <c r="G29" s="69">
        <v>80</v>
      </c>
      <c r="H29" s="69"/>
      <c r="J29" s="71"/>
    </row>
    <row r="30" spans="1:10" ht="17.25" hidden="1" customHeight="1" outlineLevel="4" x14ac:dyDescent="0.2">
      <c r="A30" s="60" t="s">
        <v>298</v>
      </c>
      <c r="B30" s="61" t="s">
        <v>202</v>
      </c>
      <c r="C30" s="61">
        <f>+$D$13*$G$29*$F$28*H30*$E$15/$C$12/1000000</f>
        <v>0.108</v>
      </c>
      <c r="D30" s="61"/>
      <c r="E30" s="61"/>
      <c r="F30" s="61"/>
      <c r="G30" s="61"/>
      <c r="H30" s="61">
        <v>30</v>
      </c>
    </row>
    <row r="31" spans="1:10" ht="17.25" hidden="1" customHeight="1" outlineLevel="4" x14ac:dyDescent="0.2">
      <c r="A31" s="60" t="s">
        <v>299</v>
      </c>
      <c r="B31" s="61" t="s">
        <v>203</v>
      </c>
      <c r="C31" s="61">
        <f>+$D$13*$G$29*$F$28*H31*$E$15/$C$12/1000000</f>
        <v>3.5999999999999997E-2</v>
      </c>
      <c r="D31" s="61"/>
      <c r="E31" s="61"/>
      <c r="F31" s="61"/>
      <c r="G31" s="61"/>
      <c r="H31" s="61">
        <v>10</v>
      </c>
    </row>
    <row r="32" spans="1:10" ht="17.25" hidden="1" customHeight="1" outlineLevel="4" x14ac:dyDescent="0.2">
      <c r="A32" s="60" t="s">
        <v>300</v>
      </c>
      <c r="B32" s="61" t="s">
        <v>204</v>
      </c>
      <c r="C32" s="61">
        <f t="shared" ref="C32:C41" si="1">+$D$13*$G$29*$F$28*H32*$E$15/$C$12/1000000</f>
        <v>3.5999999999999997E-2</v>
      </c>
      <c r="D32" s="61"/>
      <c r="E32" s="61"/>
      <c r="F32" s="61"/>
      <c r="G32" s="61"/>
      <c r="H32" s="61">
        <v>10</v>
      </c>
    </row>
    <row r="33" spans="1:10" ht="17.25" hidden="1" customHeight="1" outlineLevel="4" x14ac:dyDescent="0.2">
      <c r="A33" s="60" t="s">
        <v>301</v>
      </c>
      <c r="B33" s="61" t="s">
        <v>205</v>
      </c>
      <c r="C33" s="61">
        <f t="shared" si="1"/>
        <v>3.5999999999999997E-2</v>
      </c>
      <c r="D33" s="61"/>
      <c r="E33" s="61"/>
      <c r="F33" s="61"/>
      <c r="G33" s="61"/>
      <c r="H33" s="61">
        <v>10</v>
      </c>
    </row>
    <row r="34" spans="1:10" ht="17.25" hidden="1" customHeight="1" outlineLevel="4" x14ac:dyDescent="0.2">
      <c r="A34" s="60" t="s">
        <v>302</v>
      </c>
      <c r="B34" s="61" t="s">
        <v>206</v>
      </c>
      <c r="C34" s="61">
        <f t="shared" si="1"/>
        <v>1.7999999999999999E-2</v>
      </c>
      <c r="D34" s="61"/>
      <c r="E34" s="61"/>
      <c r="F34" s="61"/>
      <c r="G34" s="61"/>
      <c r="H34" s="61">
        <v>5</v>
      </c>
    </row>
    <row r="35" spans="1:10" ht="17.25" hidden="1" customHeight="1" outlineLevel="4" x14ac:dyDescent="0.2">
      <c r="A35" s="60" t="s">
        <v>303</v>
      </c>
      <c r="B35" s="61" t="s">
        <v>207</v>
      </c>
      <c r="C35" s="61">
        <f t="shared" si="1"/>
        <v>1.7999999999999999E-2</v>
      </c>
      <c r="D35" s="61"/>
      <c r="E35" s="61"/>
      <c r="F35" s="61"/>
      <c r="G35" s="61"/>
      <c r="H35" s="61">
        <v>5</v>
      </c>
    </row>
    <row r="36" spans="1:10" ht="17.25" hidden="1" customHeight="1" outlineLevel="4" x14ac:dyDescent="0.2">
      <c r="A36" s="60" t="s">
        <v>304</v>
      </c>
      <c r="B36" s="61" t="s">
        <v>208</v>
      </c>
      <c r="C36" s="61">
        <f t="shared" si="1"/>
        <v>1.7999999999999999E-2</v>
      </c>
      <c r="D36" s="61"/>
      <c r="E36" s="61"/>
      <c r="F36" s="61"/>
      <c r="G36" s="61"/>
      <c r="H36" s="61">
        <v>5</v>
      </c>
    </row>
    <row r="37" spans="1:10" ht="17.25" hidden="1" customHeight="1" outlineLevel="4" x14ac:dyDescent="0.2">
      <c r="A37" s="60" t="s">
        <v>305</v>
      </c>
      <c r="B37" s="61" t="s">
        <v>233</v>
      </c>
      <c r="C37" s="61">
        <f t="shared" si="1"/>
        <v>1.7999999999999999E-2</v>
      </c>
      <c r="D37" s="61"/>
      <c r="E37" s="61"/>
      <c r="F37" s="61"/>
      <c r="G37" s="61"/>
      <c r="H37" s="61">
        <v>5</v>
      </c>
    </row>
    <row r="38" spans="1:10" ht="17.25" hidden="1" customHeight="1" outlineLevel="4" x14ac:dyDescent="0.2">
      <c r="A38" s="60" t="s">
        <v>306</v>
      </c>
      <c r="B38" s="61" t="s">
        <v>234</v>
      </c>
      <c r="C38" s="61">
        <f t="shared" si="1"/>
        <v>1.7999999999999999E-2</v>
      </c>
      <c r="D38" s="61"/>
      <c r="E38" s="61"/>
      <c r="F38" s="61"/>
      <c r="G38" s="61"/>
      <c r="H38" s="61">
        <v>5</v>
      </c>
    </row>
    <row r="39" spans="1:10" ht="17.25" hidden="1" customHeight="1" outlineLevel="4" x14ac:dyDescent="0.2">
      <c r="A39" s="60" t="s">
        <v>307</v>
      </c>
      <c r="B39" s="61" t="s">
        <v>235</v>
      </c>
      <c r="C39" s="61">
        <f t="shared" si="1"/>
        <v>1.7999999999999999E-2</v>
      </c>
      <c r="D39" s="61"/>
      <c r="E39" s="61"/>
      <c r="F39" s="61"/>
      <c r="G39" s="61"/>
      <c r="H39" s="61">
        <v>5</v>
      </c>
    </row>
    <row r="40" spans="1:10" ht="17.25" hidden="1" customHeight="1" outlineLevel="4" x14ac:dyDescent="0.2">
      <c r="A40" s="60" t="s">
        <v>308</v>
      </c>
      <c r="B40" s="61" t="s">
        <v>236</v>
      </c>
      <c r="C40" s="61">
        <f t="shared" si="1"/>
        <v>1.7999999999999999E-2</v>
      </c>
      <c r="D40" s="61"/>
      <c r="E40" s="61"/>
      <c r="F40" s="61"/>
      <c r="G40" s="61"/>
      <c r="H40" s="61">
        <v>5</v>
      </c>
    </row>
    <row r="41" spans="1:10" ht="17.25" hidden="1" customHeight="1" outlineLevel="4" x14ac:dyDescent="0.2">
      <c r="A41" s="60" t="s">
        <v>309</v>
      </c>
      <c r="B41" s="61" t="s">
        <v>237</v>
      </c>
      <c r="C41" s="61">
        <f t="shared" si="1"/>
        <v>1.7999999999999999E-2</v>
      </c>
      <c r="D41" s="61"/>
      <c r="E41" s="61"/>
      <c r="F41" s="61"/>
      <c r="G41" s="61"/>
      <c r="H41" s="61">
        <v>5</v>
      </c>
    </row>
    <row r="42" spans="1:10" s="70" customFormat="1" ht="17.25" hidden="1" customHeight="1" outlineLevel="3" x14ac:dyDescent="0.3">
      <c r="A42" s="68" t="s">
        <v>274</v>
      </c>
      <c r="B42" s="69" t="s">
        <v>240</v>
      </c>
      <c r="C42" s="69">
        <f>+$D$13*$F$28*G42*$E$15/$C$12/10000</f>
        <v>4.4999999999999998E-2</v>
      </c>
      <c r="D42" s="69"/>
      <c r="E42" s="69"/>
      <c r="F42" s="69"/>
      <c r="G42" s="69">
        <v>10</v>
      </c>
      <c r="H42" s="69"/>
      <c r="J42" s="71"/>
    </row>
    <row r="43" spans="1:10" ht="17.25" hidden="1" customHeight="1" outlineLevel="4" x14ac:dyDescent="0.2">
      <c r="A43" s="60" t="s">
        <v>310</v>
      </c>
      <c r="B43" s="61" t="s">
        <v>238</v>
      </c>
      <c r="C43" s="61">
        <f>+$D$13*$G$42*$F$28*H43*$E$15/$C$12/1000000</f>
        <v>4.4999999999999998E-2</v>
      </c>
      <c r="D43" s="61"/>
      <c r="E43" s="61"/>
      <c r="F43" s="61"/>
      <c r="G43" s="61"/>
      <c r="H43" s="61">
        <v>100</v>
      </c>
    </row>
    <row r="44" spans="1:10" s="70" customFormat="1" ht="17.25" hidden="1" customHeight="1" outlineLevel="3" x14ac:dyDescent="0.3">
      <c r="A44" s="68" t="s">
        <v>275</v>
      </c>
      <c r="B44" s="69" t="s">
        <v>239</v>
      </c>
      <c r="C44" s="69">
        <f>+$D$13*$F$28*G44*$E$15/$C$12/10000</f>
        <v>4.4999999999999998E-2</v>
      </c>
      <c r="D44" s="69"/>
      <c r="E44" s="69"/>
      <c r="F44" s="69"/>
      <c r="G44" s="69">
        <v>10</v>
      </c>
      <c r="H44" s="69"/>
      <c r="J44" s="71"/>
    </row>
    <row r="45" spans="1:10" ht="17.25" hidden="1" customHeight="1" outlineLevel="4" x14ac:dyDescent="0.2">
      <c r="A45" s="60" t="s">
        <v>311</v>
      </c>
      <c r="B45" s="61" t="s">
        <v>241</v>
      </c>
      <c r="C45" s="61">
        <f>+$D$13*$G$44*$F$28*H45*$E$15/$C$12/1000000</f>
        <v>4.4999999999999998E-2</v>
      </c>
      <c r="D45" s="61"/>
      <c r="E45" s="61"/>
      <c r="F45" s="61"/>
      <c r="G45" s="61"/>
      <c r="H45" s="61">
        <v>100</v>
      </c>
    </row>
    <row r="46" spans="1:10" s="66" customFormat="1" ht="17.25" hidden="1" customHeight="1" outlineLevel="2" x14ac:dyDescent="0.3">
      <c r="A46" s="64" t="s">
        <v>184</v>
      </c>
      <c r="B46" s="65" t="s">
        <v>242</v>
      </c>
      <c r="C46" s="65">
        <f>+$D$13*F46*$E$15/$C$12/100</f>
        <v>0.9</v>
      </c>
      <c r="D46" s="65"/>
      <c r="E46" s="65"/>
      <c r="F46" s="65">
        <v>20</v>
      </c>
      <c r="G46" s="65"/>
      <c r="H46" s="65"/>
      <c r="J46" s="67"/>
    </row>
    <row r="47" spans="1:10" s="70" customFormat="1" ht="17.25" hidden="1" customHeight="1" outlineLevel="3" x14ac:dyDescent="0.3">
      <c r="A47" s="68" t="s">
        <v>276</v>
      </c>
      <c r="B47" s="69" t="s">
        <v>243</v>
      </c>
      <c r="C47" s="69">
        <f>+$D$13*$F$46*G47*$E$15/$C$12/10000</f>
        <v>0.36</v>
      </c>
      <c r="D47" s="69"/>
      <c r="E47" s="69"/>
      <c r="F47" s="69"/>
      <c r="G47" s="69">
        <v>40</v>
      </c>
      <c r="H47" s="69"/>
      <c r="J47" s="71"/>
    </row>
    <row r="48" spans="1:10" ht="17.25" hidden="1" customHeight="1" outlineLevel="4" x14ac:dyDescent="0.2">
      <c r="A48" s="60" t="s">
        <v>312</v>
      </c>
      <c r="B48" s="61" t="s">
        <v>347</v>
      </c>
      <c r="C48" s="61">
        <f>+$D$13*$G$47*$F$46*H48*$E$15/$C$12/1000000</f>
        <v>0.36</v>
      </c>
      <c r="D48" s="61"/>
      <c r="E48" s="61"/>
      <c r="F48" s="61"/>
      <c r="G48" s="61"/>
      <c r="H48" s="61">
        <v>100</v>
      </c>
    </row>
    <row r="49" spans="1:10" s="70" customFormat="1" ht="17.25" hidden="1" customHeight="1" outlineLevel="3" x14ac:dyDescent="0.3">
      <c r="A49" s="68" t="s">
        <v>277</v>
      </c>
      <c r="B49" s="69" t="s">
        <v>244</v>
      </c>
      <c r="C49" s="69">
        <f>+$D$13*$F$46*G49*$E$15/$C$12/10000</f>
        <v>0.36</v>
      </c>
      <c r="D49" s="69"/>
      <c r="E49" s="69"/>
      <c r="F49" s="69"/>
      <c r="G49" s="69">
        <v>40</v>
      </c>
      <c r="H49" s="69"/>
      <c r="J49" s="71"/>
    </row>
    <row r="50" spans="1:10" ht="17.25" hidden="1" customHeight="1" outlineLevel="4" x14ac:dyDescent="0.2">
      <c r="A50" s="60" t="s">
        <v>313</v>
      </c>
      <c r="B50" s="61" t="s">
        <v>210</v>
      </c>
      <c r="C50" s="61">
        <f>+$D$13*$G$49*$F$46*H50*$E$15/$C$12/1000000</f>
        <v>0.18</v>
      </c>
      <c r="D50" s="61"/>
      <c r="E50" s="61"/>
      <c r="F50" s="61"/>
      <c r="G50" s="61"/>
      <c r="H50" s="61">
        <v>50</v>
      </c>
    </row>
    <row r="51" spans="1:10" ht="17.25" hidden="1" customHeight="1" outlineLevel="4" x14ac:dyDescent="0.2">
      <c r="A51" s="60" t="s">
        <v>314</v>
      </c>
      <c r="B51" s="61" t="s">
        <v>211</v>
      </c>
      <c r="C51" s="61">
        <f>+$D$13*$G$49*$F$46*H51*$E$15/$C$12/1000000</f>
        <v>0.18</v>
      </c>
      <c r="D51" s="61"/>
      <c r="E51" s="61"/>
      <c r="F51" s="61"/>
      <c r="G51" s="61"/>
      <c r="H51" s="61">
        <v>50</v>
      </c>
    </row>
    <row r="52" spans="1:10" s="70" customFormat="1" ht="17.25" hidden="1" customHeight="1" outlineLevel="3" x14ac:dyDescent="0.3">
      <c r="A52" s="68" t="s">
        <v>278</v>
      </c>
      <c r="B52" s="69" t="s">
        <v>245</v>
      </c>
      <c r="C52" s="69">
        <f>+$D$13*$F$46*G52*$E$15/$C$12/10000</f>
        <v>0.09</v>
      </c>
      <c r="D52" s="69"/>
      <c r="E52" s="69"/>
      <c r="F52" s="69"/>
      <c r="G52" s="69">
        <v>10</v>
      </c>
      <c r="H52" s="69"/>
      <c r="J52" s="71"/>
    </row>
    <row r="53" spans="1:10" ht="17.25" hidden="1" customHeight="1" outlineLevel="4" x14ac:dyDescent="0.2">
      <c r="A53" s="60" t="s">
        <v>315</v>
      </c>
      <c r="B53" s="61" t="s">
        <v>212</v>
      </c>
      <c r="C53" s="61">
        <f>+$D$13*$G$52*$F$46*H53*$E$15/$C$12/1000000</f>
        <v>0.09</v>
      </c>
      <c r="D53" s="61"/>
      <c r="E53" s="61"/>
      <c r="F53" s="61"/>
      <c r="G53" s="61"/>
      <c r="H53" s="61">
        <v>100</v>
      </c>
    </row>
    <row r="54" spans="1:10" s="70" customFormat="1" ht="17.25" hidden="1" customHeight="1" outlineLevel="3" x14ac:dyDescent="0.3">
      <c r="A54" s="68" t="s">
        <v>279</v>
      </c>
      <c r="B54" s="69" t="s">
        <v>239</v>
      </c>
      <c r="C54" s="69">
        <f>+$D$13*$F$46*G54*$E$15/$C$12/10000</f>
        <v>0.09</v>
      </c>
      <c r="D54" s="69"/>
      <c r="E54" s="69"/>
      <c r="F54" s="69"/>
      <c r="G54" s="69">
        <v>10</v>
      </c>
      <c r="H54" s="69"/>
      <c r="J54" s="71"/>
    </row>
    <row r="55" spans="1:10" ht="17.25" hidden="1" customHeight="1" outlineLevel="4" x14ac:dyDescent="0.2">
      <c r="A55" s="60" t="s">
        <v>316</v>
      </c>
      <c r="B55" s="61" t="s">
        <v>213</v>
      </c>
      <c r="C55" s="61">
        <f>+$D$13*$G$54*$F$46*H55*$E$15/$C$12/1000000</f>
        <v>0.09</v>
      </c>
      <c r="D55" s="61"/>
      <c r="E55" s="61"/>
      <c r="F55" s="61"/>
      <c r="G55" s="61"/>
      <c r="H55" s="61">
        <v>100</v>
      </c>
    </row>
    <row r="56" spans="1:10" s="66" customFormat="1" ht="17.25" hidden="1" customHeight="1" outlineLevel="2" x14ac:dyDescent="0.3">
      <c r="A56" s="64" t="s">
        <v>185</v>
      </c>
      <c r="B56" s="65" t="s">
        <v>246</v>
      </c>
      <c r="C56" s="65">
        <f>+$D$13*F56*$E$15/$C$12/100</f>
        <v>1.8</v>
      </c>
      <c r="D56" s="65"/>
      <c r="E56" s="65"/>
      <c r="F56" s="65">
        <v>40</v>
      </c>
      <c r="G56" s="65"/>
      <c r="H56" s="65"/>
      <c r="J56" s="67"/>
    </row>
    <row r="57" spans="1:10" s="70" customFormat="1" ht="17.25" hidden="1" customHeight="1" outlineLevel="3" x14ac:dyDescent="0.3">
      <c r="A57" s="68" t="s">
        <v>280</v>
      </c>
      <c r="B57" s="69" t="s">
        <v>240</v>
      </c>
      <c r="C57" s="69">
        <f>+$D$13*$F$56*G57*$E$15/$C$12/10000</f>
        <v>0.72</v>
      </c>
      <c r="D57" s="69"/>
      <c r="E57" s="69"/>
      <c r="F57" s="69"/>
      <c r="G57" s="69">
        <v>40</v>
      </c>
      <c r="H57" s="69"/>
      <c r="J57" s="71"/>
    </row>
    <row r="58" spans="1:10" ht="17.25" hidden="1" customHeight="1" outlineLevel="4" x14ac:dyDescent="0.2">
      <c r="A58" s="60" t="s">
        <v>317</v>
      </c>
      <c r="B58" s="61" t="s">
        <v>214</v>
      </c>
      <c r="C58" s="61">
        <f>+$D$13*$G$57*$F$56*H58*$E$15/$C$12/1000000</f>
        <v>0.18</v>
      </c>
      <c r="D58" s="61"/>
      <c r="E58" s="61"/>
      <c r="F58" s="61"/>
      <c r="G58" s="61"/>
      <c r="H58" s="61">
        <v>25</v>
      </c>
    </row>
    <row r="59" spans="1:10" ht="17.25" hidden="1" customHeight="1" outlineLevel="4" x14ac:dyDescent="0.2">
      <c r="A59" s="60" t="s">
        <v>318</v>
      </c>
      <c r="B59" s="61" t="s">
        <v>247</v>
      </c>
      <c r="C59" s="61">
        <f t="shared" ref="C59:C69" si="2">+$D$13*$G$57*$F$56*H59*$E$15/$C$12/1000000</f>
        <v>0.108</v>
      </c>
      <c r="D59" s="61"/>
      <c r="E59" s="61"/>
      <c r="F59" s="61"/>
      <c r="G59" s="61"/>
      <c r="H59" s="61">
        <v>15</v>
      </c>
    </row>
    <row r="60" spans="1:10" ht="17.25" hidden="1" customHeight="1" outlineLevel="4" x14ac:dyDescent="0.2">
      <c r="A60" s="60" t="s">
        <v>319</v>
      </c>
      <c r="B60" s="61" t="s">
        <v>248</v>
      </c>
      <c r="C60" s="61">
        <f t="shared" si="2"/>
        <v>7.1999999999999995E-2</v>
      </c>
      <c r="D60" s="61"/>
      <c r="E60" s="61"/>
      <c r="F60" s="61"/>
      <c r="G60" s="61"/>
      <c r="H60" s="61">
        <v>10</v>
      </c>
    </row>
    <row r="61" spans="1:10" ht="17.25" hidden="1" customHeight="1" outlineLevel="4" x14ac:dyDescent="0.2">
      <c r="A61" s="60" t="s">
        <v>320</v>
      </c>
      <c r="B61" s="61" t="s">
        <v>249</v>
      </c>
      <c r="C61" s="61">
        <f t="shared" si="2"/>
        <v>3.5999999999999997E-2</v>
      </c>
      <c r="D61" s="61"/>
      <c r="E61" s="61"/>
      <c r="F61" s="61"/>
      <c r="G61" s="61"/>
      <c r="H61" s="61">
        <v>5</v>
      </c>
    </row>
    <row r="62" spans="1:10" ht="17.25" hidden="1" customHeight="1" outlineLevel="4" x14ac:dyDescent="0.2">
      <c r="A62" s="60" t="s">
        <v>321</v>
      </c>
      <c r="B62" s="61" t="s">
        <v>250</v>
      </c>
      <c r="C62" s="61">
        <f t="shared" si="2"/>
        <v>3.5999999999999997E-2</v>
      </c>
      <c r="D62" s="61"/>
      <c r="E62" s="61"/>
      <c r="F62" s="61"/>
      <c r="G62" s="61"/>
      <c r="H62" s="61">
        <v>5</v>
      </c>
    </row>
    <row r="63" spans="1:10" ht="17.25" hidden="1" customHeight="1" outlineLevel="4" x14ac:dyDescent="0.2">
      <c r="A63" s="60" t="s">
        <v>322</v>
      </c>
      <c r="B63" s="61" t="s">
        <v>251</v>
      </c>
      <c r="C63" s="61">
        <f t="shared" si="2"/>
        <v>7.1999999999999995E-2</v>
      </c>
      <c r="D63" s="61"/>
      <c r="E63" s="61"/>
      <c r="F63" s="61"/>
      <c r="G63" s="61"/>
      <c r="H63" s="61">
        <v>10</v>
      </c>
    </row>
    <row r="64" spans="1:10" ht="17.25" hidden="1" customHeight="1" outlineLevel="4" x14ac:dyDescent="0.2">
      <c r="A64" s="60" t="s">
        <v>323</v>
      </c>
      <c r="B64" s="61" t="s">
        <v>252</v>
      </c>
      <c r="C64" s="61">
        <f t="shared" si="2"/>
        <v>3.5999999999999997E-2</v>
      </c>
      <c r="D64" s="61"/>
      <c r="E64" s="61"/>
      <c r="F64" s="61"/>
      <c r="G64" s="61"/>
      <c r="H64" s="61">
        <v>5</v>
      </c>
    </row>
    <row r="65" spans="1:10" ht="17.25" hidden="1" customHeight="1" outlineLevel="4" x14ac:dyDescent="0.2">
      <c r="A65" s="60" t="s">
        <v>324</v>
      </c>
      <c r="B65" s="61" t="s">
        <v>253</v>
      </c>
      <c r="C65" s="61">
        <f t="shared" si="2"/>
        <v>3.5999999999999997E-2</v>
      </c>
      <c r="D65" s="61"/>
      <c r="E65" s="61"/>
      <c r="F65" s="61"/>
      <c r="G65" s="61"/>
      <c r="H65" s="61">
        <v>5</v>
      </c>
    </row>
    <row r="66" spans="1:10" ht="17.25" hidden="1" customHeight="1" outlineLevel="4" x14ac:dyDescent="0.2">
      <c r="A66" s="60" t="s">
        <v>325</v>
      </c>
      <c r="B66" s="61" t="s">
        <v>254</v>
      </c>
      <c r="C66" s="61">
        <f t="shared" si="2"/>
        <v>3.5999999999999997E-2</v>
      </c>
      <c r="D66" s="61"/>
      <c r="E66" s="61"/>
      <c r="F66" s="61"/>
      <c r="G66" s="61"/>
      <c r="H66" s="61">
        <v>5</v>
      </c>
    </row>
    <row r="67" spans="1:10" ht="17.25" hidden="1" customHeight="1" outlineLevel="4" x14ac:dyDescent="0.2">
      <c r="A67" s="60" t="s">
        <v>326</v>
      </c>
      <c r="B67" s="61" t="s">
        <v>255</v>
      </c>
      <c r="C67" s="61">
        <f t="shared" si="2"/>
        <v>3.5999999999999997E-2</v>
      </c>
      <c r="D67" s="61"/>
      <c r="E67" s="61"/>
      <c r="F67" s="61"/>
      <c r="G67" s="61"/>
      <c r="H67" s="61">
        <v>5</v>
      </c>
    </row>
    <row r="68" spans="1:10" ht="17.25" hidden="1" customHeight="1" outlineLevel="4" x14ac:dyDescent="0.2">
      <c r="A68" s="60" t="s">
        <v>327</v>
      </c>
      <c r="B68" s="61" t="s">
        <v>200</v>
      </c>
      <c r="C68" s="61">
        <f t="shared" si="2"/>
        <v>3.5999999999999997E-2</v>
      </c>
      <c r="D68" s="61"/>
      <c r="E68" s="61"/>
      <c r="F68" s="61"/>
      <c r="G68" s="61"/>
      <c r="H68" s="61">
        <v>5</v>
      </c>
    </row>
    <row r="69" spans="1:10" ht="17.25" hidden="1" customHeight="1" outlineLevel="4" x14ac:dyDescent="0.2">
      <c r="A69" s="60" t="s">
        <v>328</v>
      </c>
      <c r="B69" s="61" t="s">
        <v>256</v>
      </c>
      <c r="C69" s="61">
        <f t="shared" si="2"/>
        <v>3.5999999999999997E-2</v>
      </c>
      <c r="D69" s="61"/>
      <c r="E69" s="61"/>
      <c r="F69" s="61"/>
      <c r="G69" s="61"/>
      <c r="H69" s="61">
        <v>5</v>
      </c>
    </row>
    <row r="70" spans="1:10" s="70" customFormat="1" ht="17.25" hidden="1" customHeight="1" outlineLevel="3" x14ac:dyDescent="0.3">
      <c r="A70" s="68" t="s">
        <v>281</v>
      </c>
      <c r="B70" s="69" t="s">
        <v>244</v>
      </c>
      <c r="C70" s="69">
        <f>+$D$13*$F$56*G70*$E$15/$C$12/10000</f>
        <v>0.72</v>
      </c>
      <c r="D70" s="69"/>
      <c r="E70" s="69"/>
      <c r="F70" s="69"/>
      <c r="G70" s="69">
        <v>40</v>
      </c>
      <c r="H70" s="69"/>
      <c r="J70" s="71"/>
    </row>
    <row r="71" spans="1:10" ht="17.25" hidden="1" customHeight="1" outlineLevel="4" x14ac:dyDescent="0.2">
      <c r="A71" s="60" t="s">
        <v>329</v>
      </c>
      <c r="B71" s="61" t="s">
        <v>215</v>
      </c>
      <c r="C71" s="61">
        <f>+$D$13*$G$70*$F$56*H71*$E$15/$C$12/1000000</f>
        <v>0.432</v>
      </c>
      <c r="D71" s="61"/>
      <c r="E71" s="61"/>
      <c r="F71" s="61"/>
      <c r="G71" s="61"/>
      <c r="H71" s="61">
        <v>60</v>
      </c>
    </row>
    <row r="72" spans="1:10" ht="17.25" hidden="1" customHeight="1" outlineLevel="4" x14ac:dyDescent="0.2">
      <c r="A72" s="60" t="s">
        <v>330</v>
      </c>
      <c r="B72" s="61" t="s">
        <v>216</v>
      </c>
      <c r="C72" s="61">
        <f t="shared" ref="C72:C73" si="3">+$D$13*$G$70*$F$56*H72*$E$15/$C$12/1000000</f>
        <v>0.14399999999999999</v>
      </c>
      <c r="D72" s="61"/>
      <c r="E72" s="61"/>
      <c r="F72" s="61"/>
      <c r="G72" s="61"/>
      <c r="H72" s="61">
        <v>20</v>
      </c>
    </row>
    <row r="73" spans="1:10" ht="17.25" hidden="1" customHeight="1" outlineLevel="4" x14ac:dyDescent="0.2">
      <c r="A73" s="60" t="s">
        <v>331</v>
      </c>
      <c r="B73" s="61" t="s">
        <v>257</v>
      </c>
      <c r="C73" s="61">
        <f t="shared" si="3"/>
        <v>0.14399999999999999</v>
      </c>
      <c r="D73" s="61"/>
      <c r="E73" s="61"/>
      <c r="F73" s="61"/>
      <c r="G73" s="61"/>
      <c r="H73" s="61">
        <v>20</v>
      </c>
    </row>
    <row r="74" spans="1:10" s="70" customFormat="1" ht="17.25" hidden="1" customHeight="1" outlineLevel="3" x14ac:dyDescent="0.3">
      <c r="A74" s="68" t="s">
        <v>282</v>
      </c>
      <c r="B74" s="69" t="s">
        <v>258</v>
      </c>
      <c r="C74" s="69">
        <f>+$D$13*$F$56*G74*$E$15/$C$12/10000</f>
        <v>0.18</v>
      </c>
      <c r="D74" s="69"/>
      <c r="E74" s="69"/>
      <c r="F74" s="69"/>
      <c r="G74" s="69">
        <v>10</v>
      </c>
      <c r="H74" s="69"/>
      <c r="J74" s="71"/>
    </row>
    <row r="75" spans="1:10" ht="17.25" hidden="1" customHeight="1" outlineLevel="4" x14ac:dyDescent="0.2">
      <c r="A75" s="60" t="s">
        <v>332</v>
      </c>
      <c r="B75" s="61" t="s">
        <v>259</v>
      </c>
      <c r="C75" s="61">
        <f>+$D$13*$G$74*$F$56*H75*$E$15/$C$12/1000000</f>
        <v>5.3999999999999999E-2</v>
      </c>
      <c r="D75" s="61"/>
      <c r="E75" s="61"/>
      <c r="F75" s="61"/>
      <c r="G75" s="61"/>
      <c r="H75" s="61">
        <v>30</v>
      </c>
    </row>
    <row r="76" spans="1:10" ht="17.25" hidden="1" customHeight="1" outlineLevel="4" x14ac:dyDescent="0.2">
      <c r="A76" s="60" t="s">
        <v>333</v>
      </c>
      <c r="B76" s="61" t="s">
        <v>260</v>
      </c>
      <c r="C76" s="61">
        <f t="shared" ref="C76:C79" si="4">+$D$13*$G$74*$F$56*H76*$E$15/$C$12/1000000</f>
        <v>3.5999999999999997E-2</v>
      </c>
      <c r="D76" s="61"/>
      <c r="E76" s="61"/>
      <c r="F76" s="61"/>
      <c r="G76" s="61"/>
      <c r="H76" s="61">
        <v>20</v>
      </c>
    </row>
    <row r="77" spans="1:10" ht="17.25" hidden="1" customHeight="1" outlineLevel="4" x14ac:dyDescent="0.2">
      <c r="A77" s="60" t="s">
        <v>334</v>
      </c>
      <c r="B77" s="61" t="s">
        <v>261</v>
      </c>
      <c r="C77" s="61">
        <f t="shared" si="4"/>
        <v>0.09</v>
      </c>
      <c r="D77" s="61"/>
      <c r="E77" s="61"/>
      <c r="F77" s="61"/>
      <c r="G77" s="61"/>
      <c r="H77" s="61">
        <v>50</v>
      </c>
    </row>
    <row r="78" spans="1:10" s="70" customFormat="1" ht="17.25" hidden="1" customHeight="1" outlineLevel="3" x14ac:dyDescent="0.3">
      <c r="A78" s="68" t="s">
        <v>283</v>
      </c>
      <c r="B78" s="69" t="s">
        <v>262</v>
      </c>
      <c r="C78" s="69">
        <f>+$D$13*$F$56*G78*$E$15/$C$12/10000</f>
        <v>0.18</v>
      </c>
      <c r="D78" s="69"/>
      <c r="E78" s="69"/>
      <c r="F78" s="69"/>
      <c r="G78" s="69">
        <v>10</v>
      </c>
      <c r="H78" s="69"/>
      <c r="J78" s="71"/>
    </row>
    <row r="79" spans="1:10" ht="17.25" hidden="1" customHeight="1" outlineLevel="4" x14ac:dyDescent="0.2">
      <c r="A79" s="60" t="s">
        <v>335</v>
      </c>
      <c r="B79" s="61" t="s">
        <v>209</v>
      </c>
      <c r="C79" s="61">
        <f t="shared" si="4"/>
        <v>0.18</v>
      </c>
      <c r="D79" s="61"/>
      <c r="E79" s="61"/>
      <c r="F79" s="61"/>
      <c r="G79" s="61"/>
      <c r="H79" s="61">
        <v>100</v>
      </c>
    </row>
    <row r="80" spans="1:10" s="66" customFormat="1" ht="17.25" hidden="1" customHeight="1" outlineLevel="2" x14ac:dyDescent="0.3">
      <c r="A80" s="64" t="s">
        <v>186</v>
      </c>
      <c r="B80" s="65" t="s">
        <v>268</v>
      </c>
      <c r="C80" s="65">
        <f>+$D$13*F80*$E$15/$C$12/100</f>
        <v>0.22500000000000001</v>
      </c>
      <c r="D80" s="65"/>
      <c r="E80" s="65"/>
      <c r="F80" s="65">
        <v>5</v>
      </c>
      <c r="G80" s="65"/>
      <c r="H80" s="65"/>
      <c r="J80" s="67"/>
    </row>
    <row r="81" spans="1:10" s="70" customFormat="1" ht="17.25" hidden="1" customHeight="1" outlineLevel="3" x14ac:dyDescent="0.3">
      <c r="A81" s="68" t="s">
        <v>284</v>
      </c>
      <c r="B81" s="69" t="s">
        <v>244</v>
      </c>
      <c r="C81" s="69">
        <f>+$D$13*$F$80*G81*$E$15/$C$12/10000</f>
        <v>0.22500000000000001</v>
      </c>
      <c r="D81" s="69"/>
      <c r="E81" s="69"/>
      <c r="F81" s="69"/>
      <c r="G81" s="69">
        <v>100</v>
      </c>
      <c r="H81" s="69"/>
      <c r="J81" s="71"/>
    </row>
    <row r="82" spans="1:10" ht="17.25" hidden="1" customHeight="1" outlineLevel="4" x14ac:dyDescent="0.2">
      <c r="A82" s="60" t="s">
        <v>336</v>
      </c>
      <c r="B82" s="61" t="s">
        <v>216</v>
      </c>
      <c r="C82" s="61">
        <f>+$D$13*$G$81*$F$80*H82*$E$15/$C$12/1000000</f>
        <v>4.4999999999999998E-2</v>
      </c>
      <c r="D82" s="61"/>
      <c r="E82" s="61"/>
      <c r="F82" s="61"/>
      <c r="G82" s="61"/>
      <c r="H82" s="61">
        <v>20</v>
      </c>
    </row>
    <row r="83" spans="1:10" ht="17.25" hidden="1" customHeight="1" outlineLevel="4" x14ac:dyDescent="0.2">
      <c r="A83" s="60" t="s">
        <v>337</v>
      </c>
      <c r="B83" s="61" t="s">
        <v>217</v>
      </c>
      <c r="C83" s="61">
        <f t="shared" ref="C83:C84" si="5">+$D$13*$G$81*$F$80*H83*$E$15/$C$12/1000000</f>
        <v>0.09</v>
      </c>
      <c r="D83" s="61"/>
      <c r="E83" s="61"/>
      <c r="F83" s="61"/>
      <c r="G83" s="61"/>
      <c r="H83" s="61">
        <v>40</v>
      </c>
    </row>
    <row r="84" spans="1:10" ht="17.25" hidden="1" customHeight="1" outlineLevel="4" x14ac:dyDescent="0.2">
      <c r="A84" s="60" t="s">
        <v>338</v>
      </c>
      <c r="B84" s="61" t="s">
        <v>269</v>
      </c>
      <c r="C84" s="61">
        <f t="shared" si="5"/>
        <v>0.09</v>
      </c>
      <c r="D84" s="61"/>
      <c r="E84" s="61"/>
      <c r="F84" s="61"/>
      <c r="G84" s="61"/>
      <c r="H84" s="61">
        <v>40</v>
      </c>
    </row>
    <row r="85" spans="1:10" s="66" customFormat="1" ht="17.25" hidden="1" customHeight="1" outlineLevel="2" x14ac:dyDescent="0.3">
      <c r="A85" s="64" t="s">
        <v>187</v>
      </c>
      <c r="B85" s="65" t="s">
        <v>263</v>
      </c>
      <c r="C85" s="65">
        <f>+$D$13*F85*$E$15/$C$12/100</f>
        <v>0.22500000000000001</v>
      </c>
      <c r="D85" s="65"/>
      <c r="E85" s="65"/>
      <c r="F85" s="65">
        <v>5</v>
      </c>
      <c r="G85" s="65"/>
      <c r="H85" s="65"/>
      <c r="J85" s="67"/>
    </row>
    <row r="86" spans="1:10" s="70" customFormat="1" ht="17.25" hidden="1" customHeight="1" outlineLevel="3" x14ac:dyDescent="0.3">
      <c r="A86" s="68" t="s">
        <v>285</v>
      </c>
      <c r="B86" s="69" t="s">
        <v>244</v>
      </c>
      <c r="C86" s="69">
        <f>+$D$13*$F$85*G86*$E$15/$C$12/10000</f>
        <v>0.1125</v>
      </c>
      <c r="D86" s="69"/>
      <c r="E86" s="69"/>
      <c r="F86" s="69"/>
      <c r="G86" s="69">
        <v>50</v>
      </c>
      <c r="H86" s="69"/>
      <c r="J86" s="71"/>
    </row>
    <row r="87" spans="1:10" ht="17.25" hidden="1" customHeight="1" outlineLevel="4" x14ac:dyDescent="0.2">
      <c r="A87" s="60" t="s">
        <v>339</v>
      </c>
      <c r="B87" s="61" t="s">
        <v>264</v>
      </c>
      <c r="C87" s="61">
        <f>+$D$13*$G$86*$F$85*H87*$E$15/$C$12/1000000</f>
        <v>0.1125</v>
      </c>
      <c r="D87" s="61"/>
      <c r="E87" s="61"/>
      <c r="F87" s="61"/>
      <c r="G87" s="61"/>
      <c r="H87" s="61">
        <v>100</v>
      </c>
    </row>
    <row r="88" spans="1:10" s="70" customFormat="1" ht="17.25" hidden="1" customHeight="1" outlineLevel="3" x14ac:dyDescent="0.3">
      <c r="A88" s="68" t="s">
        <v>286</v>
      </c>
      <c r="B88" s="69" t="s">
        <v>239</v>
      </c>
      <c r="C88" s="69">
        <f>+$D$13*$F$85*G88*$E$15/$C$12/10000</f>
        <v>0.09</v>
      </c>
      <c r="D88" s="69"/>
      <c r="E88" s="69"/>
      <c r="F88" s="69"/>
      <c r="G88" s="69">
        <v>40</v>
      </c>
      <c r="H88" s="69"/>
      <c r="J88" s="71"/>
    </row>
    <row r="89" spans="1:10" ht="17.25" hidden="1" customHeight="1" outlineLevel="4" x14ac:dyDescent="0.2">
      <c r="A89" s="60" t="s">
        <v>340</v>
      </c>
      <c r="B89" s="61" t="s">
        <v>218</v>
      </c>
      <c r="C89" s="61">
        <f>+$D$13*$G$88*$F$85*H89*$E$15/$C$12/1000000</f>
        <v>0.09</v>
      </c>
      <c r="D89" s="61"/>
      <c r="E89" s="61"/>
      <c r="F89" s="61"/>
      <c r="G89" s="61"/>
      <c r="H89" s="61">
        <v>100</v>
      </c>
    </row>
    <row r="90" spans="1:10" s="70" customFormat="1" ht="17.25" hidden="1" customHeight="1" outlineLevel="3" x14ac:dyDescent="0.3">
      <c r="A90" s="68" t="s">
        <v>287</v>
      </c>
      <c r="B90" s="69" t="s">
        <v>265</v>
      </c>
      <c r="C90" s="69">
        <f>+$D$13*$F$85*G90*$E$15/$C$12/10000</f>
        <v>2.2499999999999999E-2</v>
      </c>
      <c r="D90" s="69"/>
      <c r="E90" s="69"/>
      <c r="F90" s="69"/>
      <c r="G90" s="69">
        <v>10</v>
      </c>
      <c r="H90" s="69"/>
      <c r="J90" s="71"/>
    </row>
    <row r="91" spans="1:10" ht="17.25" hidden="1" customHeight="1" outlineLevel="4" x14ac:dyDescent="0.2">
      <c r="A91" s="60" t="s">
        <v>341</v>
      </c>
      <c r="B91" s="61" t="s">
        <v>266</v>
      </c>
      <c r="C91" s="61">
        <f>+$D$13*$G$90*$F$85*H91*$E$15/$C$12/1000000</f>
        <v>2.2499999999999999E-2</v>
      </c>
      <c r="D91" s="61"/>
      <c r="E91" s="61"/>
      <c r="F91" s="61"/>
      <c r="G91" s="61"/>
      <c r="H91" s="61">
        <v>100</v>
      </c>
    </row>
    <row r="92" spans="1:10" s="66" customFormat="1" ht="17.25" hidden="1" customHeight="1" outlineLevel="2" x14ac:dyDescent="0.3">
      <c r="A92" s="64" t="s">
        <v>188</v>
      </c>
      <c r="B92" s="65" t="s">
        <v>267</v>
      </c>
      <c r="C92" s="65">
        <f>+$D$13*F92*$E$15/$C$12/100</f>
        <v>0.45</v>
      </c>
      <c r="D92" s="65"/>
      <c r="E92" s="65"/>
      <c r="F92" s="65">
        <v>10</v>
      </c>
      <c r="G92" s="65"/>
      <c r="H92" s="65"/>
      <c r="J92" s="67"/>
    </row>
    <row r="93" spans="1:10" s="70" customFormat="1" ht="17.25" hidden="1" customHeight="1" outlineLevel="3" x14ac:dyDescent="0.3">
      <c r="A93" s="68" t="s">
        <v>288</v>
      </c>
      <c r="B93" s="69" t="s">
        <v>243</v>
      </c>
      <c r="C93" s="69">
        <f>+$D$13*$F$92*G93*$E$15/$C$12/10000</f>
        <v>0.22500000000000001</v>
      </c>
      <c r="D93" s="69"/>
      <c r="E93" s="69"/>
      <c r="F93" s="69"/>
      <c r="G93" s="69">
        <v>50</v>
      </c>
      <c r="H93" s="69"/>
      <c r="J93" s="71"/>
    </row>
    <row r="94" spans="1:10" ht="17.25" hidden="1" customHeight="1" outlineLevel="4" x14ac:dyDescent="0.2">
      <c r="A94" s="60" t="s">
        <v>342</v>
      </c>
      <c r="B94" s="61" t="s">
        <v>219</v>
      </c>
      <c r="C94" s="61">
        <f>+$D$13*$G$93*$F$92*H94*$E$15/$C$12/1000000</f>
        <v>0.22500000000000001</v>
      </c>
      <c r="D94" s="61"/>
      <c r="E94" s="61"/>
      <c r="F94" s="61"/>
      <c r="G94" s="61"/>
      <c r="H94" s="61">
        <v>100</v>
      </c>
    </row>
    <row r="95" spans="1:10" s="70" customFormat="1" ht="17.25" hidden="1" customHeight="1" outlineLevel="3" x14ac:dyDescent="0.3">
      <c r="A95" s="68" t="s">
        <v>289</v>
      </c>
      <c r="B95" s="69" t="s">
        <v>240</v>
      </c>
      <c r="C95" s="69">
        <f>+$D$13*$F$92*G95*$E$15/$C$12/10000</f>
        <v>0.22500000000000001</v>
      </c>
      <c r="D95" s="69"/>
      <c r="E95" s="69"/>
      <c r="F95" s="69"/>
      <c r="G95" s="69">
        <v>50</v>
      </c>
      <c r="H95" s="69"/>
      <c r="J95" s="71"/>
    </row>
    <row r="96" spans="1:10" ht="17.25" hidden="1" customHeight="1" outlineLevel="4" x14ac:dyDescent="0.2">
      <c r="A96" s="60" t="s">
        <v>343</v>
      </c>
      <c r="B96" s="61" t="s">
        <v>220</v>
      </c>
      <c r="C96" s="61">
        <f>+$D$13*$G$95*$F$92*H96*$E$15/$C$12/1000000</f>
        <v>0.18</v>
      </c>
      <c r="D96" s="61"/>
      <c r="E96" s="61"/>
      <c r="F96" s="61"/>
      <c r="G96" s="61"/>
      <c r="H96" s="61">
        <v>80</v>
      </c>
    </row>
    <row r="97" spans="1:8" ht="17.25" hidden="1" customHeight="1" outlineLevel="4" x14ac:dyDescent="0.2">
      <c r="A97" s="60" t="s">
        <v>344</v>
      </c>
      <c r="B97" s="61" t="s">
        <v>221</v>
      </c>
      <c r="C97" s="61">
        <f>+$D$13*$G$95*$F$92*H97*$E$15/$C$12/1000000</f>
        <v>4.4999999999999998E-2</v>
      </c>
      <c r="D97" s="61"/>
      <c r="E97" s="61"/>
      <c r="F97" s="61"/>
      <c r="G97" s="61"/>
      <c r="H97" s="61">
        <v>20</v>
      </c>
    </row>
    <row r="98" spans="1:8" ht="17.25" customHeight="1" collapsed="1" x14ac:dyDescent="0.2">
      <c r="A98" s="57">
        <v>1.2</v>
      </c>
      <c r="B98" s="53" t="s">
        <v>97</v>
      </c>
      <c r="C98" s="53">
        <f>D98</f>
        <v>30</v>
      </c>
      <c r="D98" s="53">
        <v>30</v>
      </c>
      <c r="E98" s="53"/>
      <c r="F98" s="53"/>
      <c r="G98" s="53"/>
      <c r="H98" s="53"/>
    </row>
    <row r="99" spans="1:8" ht="17.25" hidden="1" customHeight="1" outlineLevel="1" x14ac:dyDescent="0.2">
      <c r="A99" s="58" t="s">
        <v>39</v>
      </c>
      <c r="B99" s="55" t="s">
        <v>98</v>
      </c>
      <c r="C99" s="55">
        <f>+E99*$D$98/$C$12</f>
        <v>15</v>
      </c>
      <c r="D99" s="54"/>
      <c r="E99" s="55">
        <v>50</v>
      </c>
      <c r="F99" s="55"/>
      <c r="G99" s="54"/>
      <c r="H99" s="54"/>
    </row>
    <row r="100" spans="1:8" ht="17.25" hidden="1" customHeight="1" outlineLevel="1" x14ac:dyDescent="0.2">
      <c r="A100" s="58" t="s">
        <v>46</v>
      </c>
      <c r="B100" s="55" t="s">
        <v>99</v>
      </c>
      <c r="C100" s="55">
        <f>+E100*$D$98/$C$12</f>
        <v>13.5</v>
      </c>
      <c r="D100" s="55"/>
      <c r="E100" s="55">
        <v>45</v>
      </c>
      <c r="F100" s="55"/>
      <c r="G100" s="55"/>
      <c r="H100" s="55"/>
    </row>
    <row r="101" spans="1:8" ht="17.25" hidden="1" customHeight="1" outlineLevel="1" x14ac:dyDescent="0.2">
      <c r="A101" s="58" t="s">
        <v>47</v>
      </c>
      <c r="B101" s="55" t="s">
        <v>100</v>
      </c>
      <c r="C101" s="55">
        <f>+E101*$D$98/$C$12</f>
        <v>1.2</v>
      </c>
      <c r="D101" s="55"/>
      <c r="E101" s="55">
        <v>4</v>
      </c>
      <c r="F101" s="55"/>
      <c r="G101" s="55"/>
      <c r="H101" s="55"/>
    </row>
    <row r="102" spans="1:8" ht="17.25" hidden="1" customHeight="1" outlineLevel="1" x14ac:dyDescent="0.2">
      <c r="A102" s="58" t="s">
        <v>48</v>
      </c>
      <c r="B102" s="55" t="s">
        <v>101</v>
      </c>
      <c r="C102" s="55">
        <f>+E102*$D$98/$C$12</f>
        <v>0.3</v>
      </c>
      <c r="D102" s="55"/>
      <c r="E102" s="55">
        <v>1</v>
      </c>
      <c r="F102" s="55"/>
      <c r="G102" s="55"/>
      <c r="H102" s="55"/>
    </row>
    <row r="103" spans="1:8" ht="17.25" customHeight="1" collapsed="1" x14ac:dyDescent="0.2">
      <c r="A103" s="57">
        <v>1.3</v>
      </c>
      <c r="B103" s="53" t="s">
        <v>102</v>
      </c>
      <c r="C103" s="53">
        <v>40</v>
      </c>
      <c r="D103" s="53">
        <v>40</v>
      </c>
      <c r="E103" s="53"/>
      <c r="F103" s="53"/>
      <c r="G103" s="53"/>
      <c r="H103" s="53"/>
    </row>
    <row r="104" spans="1:8" ht="17.25" hidden="1" customHeight="1" outlineLevel="1" x14ac:dyDescent="0.2">
      <c r="A104" s="58" t="s">
        <v>40</v>
      </c>
      <c r="B104" s="55" t="s">
        <v>103</v>
      </c>
      <c r="C104" s="55">
        <f>+E104*$D$103/$C$12</f>
        <v>8</v>
      </c>
      <c r="D104" s="55"/>
      <c r="E104" s="55">
        <v>20</v>
      </c>
      <c r="F104" s="55"/>
      <c r="G104" s="55"/>
      <c r="H104" s="55"/>
    </row>
    <row r="105" spans="1:8" ht="17.25" hidden="1" customHeight="1" outlineLevel="1" x14ac:dyDescent="0.2">
      <c r="A105" s="58" t="s">
        <v>49</v>
      </c>
      <c r="B105" s="55" t="s">
        <v>104</v>
      </c>
      <c r="C105" s="55">
        <f t="shared" ref="C105:C123" si="6">+E105*$D$103/$C$12</f>
        <v>2</v>
      </c>
      <c r="D105" s="55"/>
      <c r="E105" s="55">
        <v>5</v>
      </c>
      <c r="F105" s="55"/>
      <c r="G105" s="55"/>
      <c r="H105" s="55"/>
    </row>
    <row r="106" spans="1:8" ht="17.25" hidden="1" customHeight="1" outlineLevel="1" x14ac:dyDescent="0.2">
      <c r="A106" s="58" t="s">
        <v>50</v>
      </c>
      <c r="B106" s="55" t="s">
        <v>105</v>
      </c>
      <c r="C106" s="55">
        <f t="shared" si="6"/>
        <v>2</v>
      </c>
      <c r="D106" s="55"/>
      <c r="E106" s="55">
        <v>5</v>
      </c>
      <c r="F106" s="55"/>
      <c r="G106" s="55"/>
      <c r="H106" s="55"/>
    </row>
    <row r="107" spans="1:8" ht="17.25" hidden="1" customHeight="1" outlineLevel="1" x14ac:dyDescent="0.2">
      <c r="A107" s="58" t="s">
        <v>51</v>
      </c>
      <c r="B107" s="55" t="s">
        <v>106</v>
      </c>
      <c r="C107" s="55">
        <f t="shared" si="6"/>
        <v>2</v>
      </c>
      <c r="D107" s="55"/>
      <c r="E107" s="55">
        <v>5</v>
      </c>
      <c r="F107" s="55"/>
      <c r="G107" s="55"/>
      <c r="H107" s="55"/>
    </row>
    <row r="108" spans="1:8" ht="17.25" hidden="1" customHeight="1" outlineLevel="1" x14ac:dyDescent="0.2">
      <c r="A108" s="58" t="s">
        <v>52</v>
      </c>
      <c r="B108" s="55" t="s">
        <v>107</v>
      </c>
      <c r="C108" s="55">
        <f t="shared" si="6"/>
        <v>2</v>
      </c>
      <c r="D108" s="55"/>
      <c r="E108" s="55">
        <v>5</v>
      </c>
      <c r="F108" s="55"/>
      <c r="G108" s="55"/>
      <c r="H108" s="55"/>
    </row>
    <row r="109" spans="1:8" ht="17.25" hidden="1" customHeight="1" outlineLevel="1" x14ac:dyDescent="0.2">
      <c r="A109" s="58" t="s">
        <v>53</v>
      </c>
      <c r="B109" s="55" t="s">
        <v>108</v>
      </c>
      <c r="C109" s="55">
        <f t="shared" si="6"/>
        <v>2</v>
      </c>
      <c r="D109" s="55"/>
      <c r="E109" s="55">
        <v>5</v>
      </c>
      <c r="F109" s="55"/>
      <c r="G109" s="55"/>
      <c r="H109" s="55"/>
    </row>
    <row r="110" spans="1:8" ht="17.25" hidden="1" customHeight="1" outlineLevel="1" x14ac:dyDescent="0.2">
      <c r="A110" s="58" t="s">
        <v>54</v>
      </c>
      <c r="B110" s="55" t="s">
        <v>109</v>
      </c>
      <c r="C110" s="55">
        <f t="shared" si="6"/>
        <v>0.4</v>
      </c>
      <c r="D110" s="55"/>
      <c r="E110" s="55">
        <v>1</v>
      </c>
      <c r="F110" s="55"/>
      <c r="G110" s="55"/>
      <c r="H110" s="55"/>
    </row>
    <row r="111" spans="1:8" ht="17.25" hidden="1" customHeight="1" outlineLevel="1" x14ac:dyDescent="0.2">
      <c r="A111" s="58" t="s">
        <v>55</v>
      </c>
      <c r="B111" s="55" t="s">
        <v>110</v>
      </c>
      <c r="C111" s="55">
        <f t="shared" si="6"/>
        <v>0.4</v>
      </c>
      <c r="D111" s="55"/>
      <c r="E111" s="55">
        <v>1</v>
      </c>
      <c r="F111" s="55"/>
      <c r="G111" s="55"/>
      <c r="H111" s="55"/>
    </row>
    <row r="112" spans="1:8" ht="17.25" hidden="1" customHeight="1" outlineLevel="1" x14ac:dyDescent="0.2">
      <c r="A112" s="58" t="s">
        <v>56</v>
      </c>
      <c r="B112" s="55" t="s">
        <v>111</v>
      </c>
      <c r="C112" s="55">
        <f t="shared" si="6"/>
        <v>0.4</v>
      </c>
      <c r="D112" s="55"/>
      <c r="E112" s="55">
        <v>1</v>
      </c>
      <c r="F112" s="55"/>
      <c r="G112" s="55"/>
      <c r="H112" s="55"/>
    </row>
    <row r="113" spans="1:8" ht="17.25" hidden="1" customHeight="1" outlineLevel="1" x14ac:dyDescent="0.2">
      <c r="A113" s="58" t="s">
        <v>57</v>
      </c>
      <c r="B113" s="55" t="s">
        <v>112</v>
      </c>
      <c r="C113" s="55">
        <f t="shared" si="6"/>
        <v>0.4</v>
      </c>
      <c r="D113" s="55"/>
      <c r="E113" s="55">
        <v>1</v>
      </c>
      <c r="F113" s="55"/>
      <c r="G113" s="55"/>
      <c r="H113" s="55"/>
    </row>
    <row r="114" spans="1:8" ht="17.25" hidden="1" customHeight="1" outlineLevel="1" x14ac:dyDescent="0.2">
      <c r="A114" s="58" t="s">
        <v>58</v>
      </c>
      <c r="B114" s="55" t="s">
        <v>113</v>
      </c>
      <c r="C114" s="55">
        <f t="shared" si="6"/>
        <v>1.6</v>
      </c>
      <c r="D114" s="55"/>
      <c r="E114" s="55">
        <v>4</v>
      </c>
      <c r="F114" s="55"/>
      <c r="G114" s="55"/>
      <c r="H114" s="55"/>
    </row>
    <row r="115" spans="1:8" ht="17.25" hidden="1" customHeight="1" outlineLevel="1" x14ac:dyDescent="0.2">
      <c r="A115" s="58" t="s">
        <v>59</v>
      </c>
      <c r="B115" s="55" t="s">
        <v>114</v>
      </c>
      <c r="C115" s="55">
        <f t="shared" si="6"/>
        <v>2</v>
      </c>
      <c r="D115" s="55"/>
      <c r="E115" s="55">
        <v>5</v>
      </c>
      <c r="F115" s="55"/>
      <c r="G115" s="55"/>
      <c r="H115" s="55"/>
    </row>
    <row r="116" spans="1:8" ht="17.25" hidden="1" customHeight="1" outlineLevel="1" x14ac:dyDescent="0.2">
      <c r="A116" s="58" t="s">
        <v>60</v>
      </c>
      <c r="B116" s="55" t="s">
        <v>115</v>
      </c>
      <c r="C116" s="55">
        <f t="shared" si="6"/>
        <v>2</v>
      </c>
      <c r="D116" s="55"/>
      <c r="E116" s="55">
        <v>5</v>
      </c>
      <c r="F116" s="55"/>
      <c r="G116" s="55"/>
      <c r="H116" s="55"/>
    </row>
    <row r="117" spans="1:8" ht="17.25" hidden="1" customHeight="1" outlineLevel="1" x14ac:dyDescent="0.2">
      <c r="A117" s="58" t="s">
        <v>61</v>
      </c>
      <c r="B117" s="55" t="s">
        <v>116</v>
      </c>
      <c r="C117" s="55">
        <f>+E117*$D$103/$C$12</f>
        <v>0.4</v>
      </c>
      <c r="D117" s="55"/>
      <c r="E117" s="55">
        <v>1</v>
      </c>
      <c r="F117" s="55"/>
      <c r="G117" s="55"/>
      <c r="H117" s="55"/>
    </row>
    <row r="118" spans="1:8" ht="17.25" hidden="1" customHeight="1" outlineLevel="1" x14ac:dyDescent="0.2">
      <c r="A118" s="58" t="s">
        <v>62</v>
      </c>
      <c r="B118" s="55" t="s">
        <v>117</v>
      </c>
      <c r="C118" s="55">
        <f t="shared" si="6"/>
        <v>2</v>
      </c>
      <c r="D118" s="55"/>
      <c r="E118" s="55">
        <v>5</v>
      </c>
      <c r="F118" s="55"/>
      <c r="G118" s="55"/>
      <c r="H118" s="55"/>
    </row>
    <row r="119" spans="1:8" ht="17.25" hidden="1" customHeight="1" outlineLevel="1" x14ac:dyDescent="0.2">
      <c r="A119" s="58" t="s">
        <v>63</v>
      </c>
      <c r="B119" s="55" t="s">
        <v>118</v>
      </c>
      <c r="C119" s="55">
        <f t="shared" si="6"/>
        <v>2</v>
      </c>
      <c r="D119" s="55"/>
      <c r="E119" s="55">
        <v>5</v>
      </c>
      <c r="F119" s="55"/>
      <c r="G119" s="55"/>
      <c r="H119" s="55"/>
    </row>
    <row r="120" spans="1:8" ht="17.25" hidden="1" customHeight="1" outlineLevel="1" x14ac:dyDescent="0.2">
      <c r="A120" s="58" t="s">
        <v>64</v>
      </c>
      <c r="B120" s="55" t="s">
        <v>119</v>
      </c>
      <c r="C120" s="55">
        <f t="shared" si="6"/>
        <v>2</v>
      </c>
      <c r="D120" s="55"/>
      <c r="E120" s="55">
        <v>5</v>
      </c>
      <c r="F120" s="55"/>
      <c r="G120" s="55"/>
      <c r="H120" s="55"/>
    </row>
    <row r="121" spans="1:8" ht="17.25" hidden="1" customHeight="1" outlineLevel="1" x14ac:dyDescent="0.2">
      <c r="A121" s="58" t="s">
        <v>65</v>
      </c>
      <c r="B121" s="55" t="s">
        <v>120</v>
      </c>
      <c r="C121" s="55">
        <f t="shared" si="6"/>
        <v>6</v>
      </c>
      <c r="D121" s="55"/>
      <c r="E121" s="55">
        <v>15</v>
      </c>
      <c r="F121" s="55"/>
      <c r="G121" s="55"/>
      <c r="H121" s="55"/>
    </row>
    <row r="122" spans="1:8" ht="17.25" hidden="1" customHeight="1" outlineLevel="1" x14ac:dyDescent="0.2">
      <c r="A122" s="58" t="s">
        <v>66</v>
      </c>
      <c r="B122" s="55" t="s">
        <v>121</v>
      </c>
      <c r="C122" s="55">
        <f t="shared" si="6"/>
        <v>2</v>
      </c>
      <c r="D122" s="55"/>
      <c r="E122" s="55">
        <v>5</v>
      </c>
      <c r="F122" s="55"/>
      <c r="G122" s="55"/>
      <c r="H122" s="55"/>
    </row>
    <row r="123" spans="1:8" ht="17.25" hidden="1" customHeight="1" outlineLevel="1" x14ac:dyDescent="0.2">
      <c r="A123" s="58" t="s">
        <v>67</v>
      </c>
      <c r="B123" s="55" t="s">
        <v>122</v>
      </c>
      <c r="C123" s="55">
        <f t="shared" si="6"/>
        <v>0.4</v>
      </c>
      <c r="D123" s="55"/>
      <c r="E123" s="55">
        <v>1</v>
      </c>
      <c r="F123" s="55"/>
      <c r="G123" s="55"/>
      <c r="H123" s="55"/>
    </row>
    <row r="124" spans="1:8" ht="17.25" customHeight="1" collapsed="1" x14ac:dyDescent="0.2">
      <c r="A124" s="57">
        <v>1.4</v>
      </c>
      <c r="B124" s="53" t="s">
        <v>123</v>
      </c>
      <c r="C124" s="53">
        <f>D124</f>
        <v>10</v>
      </c>
      <c r="D124" s="53">
        <v>10</v>
      </c>
      <c r="E124" s="53"/>
      <c r="F124" s="53"/>
      <c r="G124" s="53"/>
      <c r="H124" s="53"/>
    </row>
    <row r="125" spans="1:8" ht="17.25" hidden="1" customHeight="1" outlineLevel="1" x14ac:dyDescent="0.2">
      <c r="A125" s="58" t="s">
        <v>68</v>
      </c>
      <c r="B125" s="55" t="s">
        <v>124</v>
      </c>
      <c r="C125" s="55">
        <f>+E125*$D$124/$C$12</f>
        <v>5</v>
      </c>
      <c r="D125" s="55"/>
      <c r="E125" s="55">
        <v>50</v>
      </c>
      <c r="F125" s="55"/>
      <c r="G125" s="55"/>
      <c r="H125" s="55"/>
    </row>
    <row r="126" spans="1:8" s="74" customFormat="1" ht="17.25" hidden="1" customHeight="1" outlineLevel="2" x14ac:dyDescent="0.2">
      <c r="A126" s="72" t="s">
        <v>69</v>
      </c>
      <c r="B126" s="73" t="s">
        <v>125</v>
      </c>
      <c r="C126" s="65">
        <f>+$D$124*F126*$E$125/$C$12/100</f>
        <v>2.5</v>
      </c>
      <c r="D126" s="73"/>
      <c r="E126" s="73"/>
      <c r="F126" s="73">
        <v>50</v>
      </c>
      <c r="G126" s="73"/>
      <c r="H126" s="73"/>
    </row>
    <row r="127" spans="1:8" s="74" customFormat="1" ht="17.25" hidden="1" customHeight="1" outlineLevel="2" x14ac:dyDescent="0.2">
      <c r="A127" s="72" t="s">
        <v>70</v>
      </c>
      <c r="B127" s="73" t="s">
        <v>126</v>
      </c>
      <c r="C127" s="65">
        <f>+$D$124*F127*$E$125/$C$12/100</f>
        <v>2.25</v>
      </c>
      <c r="D127" s="73"/>
      <c r="E127" s="73"/>
      <c r="F127" s="73">
        <v>45</v>
      </c>
      <c r="G127" s="73"/>
      <c r="H127" s="73"/>
    </row>
    <row r="128" spans="1:8" s="74" customFormat="1" ht="17.25" hidden="1" customHeight="1" outlineLevel="2" x14ac:dyDescent="0.2">
      <c r="A128" s="72" t="s">
        <v>71</v>
      </c>
      <c r="B128" s="73" t="s">
        <v>127</v>
      </c>
      <c r="C128" s="65">
        <f>+$D$124*F128*$E$125/$C$12/100</f>
        <v>0.25</v>
      </c>
      <c r="D128" s="73"/>
      <c r="E128" s="73"/>
      <c r="F128" s="73">
        <v>5</v>
      </c>
      <c r="G128" s="73"/>
      <c r="H128" s="73"/>
    </row>
    <row r="129" spans="1:8" ht="17.25" hidden="1" customHeight="1" outlineLevel="1" x14ac:dyDescent="0.2">
      <c r="A129" s="58" t="s">
        <v>72</v>
      </c>
      <c r="B129" s="55" t="s">
        <v>128</v>
      </c>
      <c r="C129" s="55">
        <f>+E129*$D$124/$C$12</f>
        <v>0.5</v>
      </c>
      <c r="D129" s="55"/>
      <c r="E129" s="55">
        <v>5</v>
      </c>
      <c r="F129" s="55"/>
      <c r="G129" s="55"/>
      <c r="H129" s="55"/>
    </row>
    <row r="130" spans="1:8" s="74" customFormat="1" ht="17.25" hidden="1" customHeight="1" outlineLevel="2" x14ac:dyDescent="0.2">
      <c r="A130" s="72" t="s">
        <v>73</v>
      </c>
      <c r="B130" s="73" t="s">
        <v>125</v>
      </c>
      <c r="C130" s="65">
        <f>+$D$124*F130*$E$129/$C$12/100</f>
        <v>0.25</v>
      </c>
      <c r="D130" s="73"/>
      <c r="E130" s="73"/>
      <c r="F130" s="73">
        <v>50</v>
      </c>
      <c r="G130" s="73"/>
      <c r="H130" s="73"/>
    </row>
    <row r="131" spans="1:8" s="74" customFormat="1" ht="17.25" hidden="1" customHeight="1" outlineLevel="2" x14ac:dyDescent="0.2">
      <c r="A131" s="72" t="s">
        <v>74</v>
      </c>
      <c r="B131" s="73" t="s">
        <v>129</v>
      </c>
      <c r="C131" s="65">
        <f>+$D$124*F131*$E$129/$C$12/100</f>
        <v>0.1</v>
      </c>
      <c r="D131" s="73"/>
      <c r="E131" s="73"/>
      <c r="F131" s="73">
        <v>20</v>
      </c>
      <c r="G131" s="73"/>
      <c r="H131" s="73"/>
    </row>
    <row r="132" spans="1:8" s="74" customFormat="1" ht="17.25" hidden="1" customHeight="1" outlineLevel="2" x14ac:dyDescent="0.2">
      <c r="A132" s="72" t="s">
        <v>75</v>
      </c>
      <c r="B132" s="73" t="s">
        <v>130</v>
      </c>
      <c r="C132" s="65">
        <f>+$D$124*F132*$E$129/$C$12/100</f>
        <v>0.05</v>
      </c>
      <c r="D132" s="73"/>
      <c r="E132" s="73"/>
      <c r="F132" s="73">
        <v>10</v>
      </c>
      <c r="G132" s="73"/>
      <c r="H132" s="73"/>
    </row>
    <row r="133" spans="1:8" s="74" customFormat="1" ht="17.25" hidden="1" customHeight="1" outlineLevel="2" x14ac:dyDescent="0.2">
      <c r="A133" s="72" t="s">
        <v>161</v>
      </c>
      <c r="B133" s="73" t="s">
        <v>131</v>
      </c>
      <c r="C133" s="65">
        <f>+$D$124*F133*$E$129/$C$12/100</f>
        <v>0.05</v>
      </c>
      <c r="D133" s="73"/>
      <c r="E133" s="73"/>
      <c r="F133" s="73">
        <v>10</v>
      </c>
      <c r="G133" s="73"/>
      <c r="H133" s="73"/>
    </row>
    <row r="134" spans="1:8" s="74" customFormat="1" ht="17.25" hidden="1" customHeight="1" outlineLevel="2" x14ac:dyDescent="0.2">
      <c r="A134" s="72" t="s">
        <v>162</v>
      </c>
      <c r="B134" s="73" t="s">
        <v>132</v>
      </c>
      <c r="C134" s="65">
        <f>+$D$124*F134*$E$129/$C$12/100</f>
        <v>0.05</v>
      </c>
      <c r="D134" s="73"/>
      <c r="E134" s="73"/>
      <c r="F134" s="73">
        <v>10</v>
      </c>
      <c r="G134" s="73"/>
      <c r="H134" s="73"/>
    </row>
    <row r="135" spans="1:8" ht="17.25" hidden="1" customHeight="1" outlineLevel="1" x14ac:dyDescent="0.2">
      <c r="A135" s="58" t="s">
        <v>163</v>
      </c>
      <c r="B135" s="55" t="s">
        <v>133</v>
      </c>
      <c r="C135" s="55">
        <f>+E135*$D$124/$C$12</f>
        <v>0.5</v>
      </c>
      <c r="D135" s="55"/>
      <c r="E135" s="55">
        <v>5</v>
      </c>
      <c r="F135" s="55"/>
      <c r="G135" s="55"/>
      <c r="H135" s="55"/>
    </row>
    <row r="136" spans="1:8" s="74" customFormat="1" ht="17.25" hidden="1" customHeight="1" outlineLevel="2" x14ac:dyDescent="0.2">
      <c r="A136" s="72" t="s">
        <v>164</v>
      </c>
      <c r="B136" s="73" t="s">
        <v>134</v>
      </c>
      <c r="C136" s="65">
        <f>+$D$124*F136*$E$135/$C$12/100</f>
        <v>0.2</v>
      </c>
      <c r="D136" s="73"/>
      <c r="E136" s="73"/>
      <c r="F136" s="73">
        <v>40</v>
      </c>
      <c r="G136" s="73"/>
      <c r="H136" s="73"/>
    </row>
    <row r="137" spans="1:8" s="74" customFormat="1" ht="17.25" hidden="1" customHeight="1" outlineLevel="2" x14ac:dyDescent="0.2">
      <c r="A137" s="72" t="s">
        <v>165</v>
      </c>
      <c r="B137" s="73" t="s">
        <v>135</v>
      </c>
      <c r="C137" s="65">
        <f>+$D$124*F137*$E$135/$C$12/100</f>
        <v>0.2</v>
      </c>
      <c r="D137" s="73"/>
      <c r="E137" s="73"/>
      <c r="F137" s="73">
        <v>40</v>
      </c>
      <c r="G137" s="73"/>
      <c r="H137" s="73"/>
    </row>
    <row r="138" spans="1:8" s="74" customFormat="1" ht="17.25" hidden="1" customHeight="1" outlineLevel="2" x14ac:dyDescent="0.2">
      <c r="A138" s="72" t="s">
        <v>166</v>
      </c>
      <c r="B138" s="73" t="s">
        <v>136</v>
      </c>
      <c r="C138" s="65">
        <f>+$D$124*F138*$E$135/$C$12/100</f>
        <v>0.1</v>
      </c>
      <c r="D138" s="73"/>
      <c r="E138" s="73"/>
      <c r="F138" s="73">
        <v>20</v>
      </c>
      <c r="G138" s="73"/>
      <c r="H138" s="73"/>
    </row>
    <row r="139" spans="1:8" ht="17.25" hidden="1" customHeight="1" outlineLevel="1" x14ac:dyDescent="0.2">
      <c r="A139" s="58" t="s">
        <v>167</v>
      </c>
      <c r="B139" s="55" t="s">
        <v>137</v>
      </c>
      <c r="C139" s="55">
        <f>+E139*$D$124/$C$12</f>
        <v>0.5</v>
      </c>
      <c r="D139" s="55"/>
      <c r="E139" s="55">
        <v>5</v>
      </c>
      <c r="F139" s="55"/>
      <c r="G139" s="55"/>
      <c r="H139" s="55"/>
    </row>
    <row r="140" spans="1:8" s="74" customFormat="1" ht="17.25" hidden="1" customHeight="1" outlineLevel="3" x14ac:dyDescent="0.2">
      <c r="A140" s="72" t="s">
        <v>168</v>
      </c>
      <c r="B140" s="73" t="s">
        <v>138</v>
      </c>
      <c r="C140" s="65">
        <f>+$D$124*F140*$E$139/$C$12/100</f>
        <v>0.22500000000000001</v>
      </c>
      <c r="D140" s="73"/>
      <c r="E140" s="73"/>
      <c r="F140" s="73">
        <v>45</v>
      </c>
      <c r="G140" s="73"/>
      <c r="H140" s="73"/>
    </row>
    <row r="141" spans="1:8" s="74" customFormat="1" ht="17.25" hidden="1" customHeight="1" outlineLevel="3" x14ac:dyDescent="0.2">
      <c r="A141" s="72" t="s">
        <v>169</v>
      </c>
      <c r="B141" s="73" t="s">
        <v>139</v>
      </c>
      <c r="C141" s="65">
        <f t="shared" ref="C141:C144" si="7">+$D$124*F141*$E$139/$C$12/100</f>
        <v>2.5000000000000001E-2</v>
      </c>
      <c r="D141" s="73"/>
      <c r="E141" s="73"/>
      <c r="F141" s="73">
        <v>5</v>
      </c>
      <c r="G141" s="73"/>
      <c r="H141" s="73"/>
    </row>
    <row r="142" spans="1:8" s="74" customFormat="1" ht="17.25" hidden="1" customHeight="1" outlineLevel="3" x14ac:dyDescent="0.2">
      <c r="A142" s="72" t="s">
        <v>170</v>
      </c>
      <c r="B142" s="73" t="s">
        <v>140</v>
      </c>
      <c r="C142" s="65">
        <f t="shared" si="7"/>
        <v>2.5000000000000001E-2</v>
      </c>
      <c r="D142" s="73"/>
      <c r="E142" s="73"/>
      <c r="F142" s="73">
        <v>5</v>
      </c>
      <c r="G142" s="73"/>
      <c r="H142" s="73"/>
    </row>
    <row r="143" spans="1:8" s="74" customFormat="1" ht="17.25" hidden="1" customHeight="1" outlineLevel="3" x14ac:dyDescent="0.2">
      <c r="A143" s="72" t="s">
        <v>171</v>
      </c>
      <c r="B143" s="73" t="s">
        <v>136</v>
      </c>
      <c r="C143" s="65">
        <f t="shared" si="7"/>
        <v>2.5000000000000001E-2</v>
      </c>
      <c r="D143" s="73"/>
      <c r="E143" s="73"/>
      <c r="F143" s="73">
        <v>5</v>
      </c>
      <c r="G143" s="73"/>
      <c r="H143" s="73"/>
    </row>
    <row r="144" spans="1:8" s="74" customFormat="1" ht="17.25" hidden="1" customHeight="1" outlineLevel="2" x14ac:dyDescent="0.2">
      <c r="A144" s="72" t="s">
        <v>172</v>
      </c>
      <c r="B144" s="73" t="s">
        <v>141</v>
      </c>
      <c r="C144" s="65">
        <f t="shared" si="7"/>
        <v>0.5</v>
      </c>
      <c r="D144" s="73"/>
      <c r="E144" s="73"/>
      <c r="F144" s="73">
        <v>100</v>
      </c>
      <c r="G144" s="73"/>
      <c r="H144" s="73"/>
    </row>
    <row r="145" spans="1:8" s="77" customFormat="1" ht="17.25" hidden="1" customHeight="1" outlineLevel="3" x14ac:dyDescent="0.2">
      <c r="A145" s="75" t="s">
        <v>173</v>
      </c>
      <c r="B145" s="76" t="s">
        <v>139</v>
      </c>
      <c r="C145" s="69">
        <f>+$D$124*$F$144*G145*$E$139/$C$12/10000</f>
        <v>0.4</v>
      </c>
      <c r="D145" s="76"/>
      <c r="E145" s="76"/>
      <c r="F145" s="76"/>
      <c r="G145" s="76">
        <v>80</v>
      </c>
      <c r="H145" s="76"/>
    </row>
    <row r="146" spans="1:8" s="77" customFormat="1" ht="17.25" hidden="1" customHeight="1" outlineLevel="3" x14ac:dyDescent="0.2">
      <c r="A146" s="75" t="s">
        <v>174</v>
      </c>
      <c r="B146" s="76" t="s">
        <v>142</v>
      </c>
      <c r="C146" s="69">
        <f>+$D$124*$F$144*G146*$E$139/$C$12/10000</f>
        <v>0.05</v>
      </c>
      <c r="D146" s="76"/>
      <c r="E146" s="76"/>
      <c r="F146" s="76"/>
      <c r="G146" s="76">
        <v>10</v>
      </c>
      <c r="H146" s="76"/>
    </row>
    <row r="147" spans="1:8" s="77" customFormat="1" ht="17.25" hidden="1" customHeight="1" outlineLevel="3" x14ac:dyDescent="0.2">
      <c r="A147" s="75" t="s">
        <v>175</v>
      </c>
      <c r="B147" s="76" t="s">
        <v>136</v>
      </c>
      <c r="C147" s="69">
        <f>+$D$124*$F$144*G147*$E$139/$C$12/10000</f>
        <v>0.05</v>
      </c>
      <c r="D147" s="76"/>
      <c r="E147" s="76"/>
      <c r="F147" s="76"/>
      <c r="G147" s="76">
        <v>10</v>
      </c>
      <c r="H147" s="76"/>
    </row>
    <row r="148" spans="1:8" ht="17.25" hidden="1" customHeight="1" outlineLevel="1" x14ac:dyDescent="0.2">
      <c r="A148" s="58" t="s">
        <v>176</v>
      </c>
      <c r="B148" s="55" t="s">
        <v>143</v>
      </c>
      <c r="C148" s="55">
        <f>+E148*$D$124/$C$12</f>
        <v>3.5</v>
      </c>
      <c r="D148" s="55"/>
      <c r="E148" s="55">
        <v>35</v>
      </c>
      <c r="F148" s="55"/>
      <c r="G148" s="55"/>
      <c r="H148" s="55"/>
    </row>
    <row r="149" spans="1:8" s="74" customFormat="1" ht="17.25" hidden="1" customHeight="1" outlineLevel="2" x14ac:dyDescent="0.2">
      <c r="A149" s="72" t="s">
        <v>177</v>
      </c>
      <c r="B149" s="73" t="s">
        <v>144</v>
      </c>
      <c r="C149" s="65">
        <f>+$D$124*F149*$E$148/$C$12/100</f>
        <v>1.75</v>
      </c>
      <c r="D149" s="73"/>
      <c r="E149" s="73"/>
      <c r="F149" s="73">
        <v>50</v>
      </c>
      <c r="G149" s="73"/>
      <c r="H149" s="73"/>
    </row>
    <row r="150" spans="1:8" s="74" customFormat="1" ht="17.25" hidden="1" customHeight="1" outlineLevel="2" x14ac:dyDescent="0.2">
      <c r="A150" s="72" t="s">
        <v>178</v>
      </c>
      <c r="B150" s="73" t="s">
        <v>145</v>
      </c>
      <c r="C150" s="65">
        <f>+$D$124*F150*$E$148/$C$12/100</f>
        <v>0.7</v>
      </c>
      <c r="D150" s="73"/>
      <c r="E150" s="73"/>
      <c r="F150" s="73">
        <v>20</v>
      </c>
      <c r="G150" s="73"/>
      <c r="H150" s="73"/>
    </row>
    <row r="151" spans="1:8" s="74" customFormat="1" ht="17.25" hidden="1" customHeight="1" outlineLevel="2" x14ac:dyDescent="0.2">
      <c r="A151" s="72" t="s">
        <v>179</v>
      </c>
      <c r="B151" s="73" t="s">
        <v>146</v>
      </c>
      <c r="C151" s="65">
        <f>+$D$124*F151*$E$148/$C$12/100</f>
        <v>0.7</v>
      </c>
      <c r="D151" s="73"/>
      <c r="E151" s="73"/>
      <c r="F151" s="73">
        <v>20</v>
      </c>
      <c r="G151" s="73"/>
      <c r="H151" s="73"/>
    </row>
    <row r="152" spans="1:8" s="74" customFormat="1" ht="17.25" hidden="1" customHeight="1" outlineLevel="2" x14ac:dyDescent="0.2">
      <c r="A152" s="72" t="s">
        <v>180</v>
      </c>
      <c r="B152" s="73" t="s">
        <v>147</v>
      </c>
      <c r="C152" s="65">
        <f>+$D$124*F152*$E$148/$C$12/100</f>
        <v>0.17499999999999999</v>
      </c>
      <c r="D152" s="73"/>
      <c r="E152" s="73"/>
      <c r="F152" s="73">
        <v>5</v>
      </c>
      <c r="G152" s="73"/>
      <c r="H152" s="73"/>
    </row>
    <row r="153" spans="1:8" s="74" customFormat="1" ht="17.25" hidden="1" customHeight="1" outlineLevel="2" x14ac:dyDescent="0.2">
      <c r="A153" s="72" t="s">
        <v>181</v>
      </c>
      <c r="B153" s="73" t="s">
        <v>148</v>
      </c>
      <c r="C153" s="65">
        <f>+$D$124*F153*$E$148/$C$12/100</f>
        <v>0.17499999999999999</v>
      </c>
      <c r="D153" s="73"/>
      <c r="E153" s="73"/>
      <c r="F153" s="73">
        <v>5</v>
      </c>
      <c r="G153" s="73"/>
      <c r="H153" s="73"/>
    </row>
    <row r="154" spans="1:8" ht="17.25" customHeight="1" collapsed="1" x14ac:dyDescent="0.2">
      <c r="A154" s="57">
        <v>1.5</v>
      </c>
      <c r="B154" s="53" t="s">
        <v>149</v>
      </c>
      <c r="C154" s="53">
        <v>5</v>
      </c>
      <c r="D154" s="53">
        <v>5</v>
      </c>
      <c r="E154" s="53"/>
      <c r="F154" s="53"/>
      <c r="G154" s="53"/>
      <c r="H154" s="53"/>
    </row>
    <row r="155" spans="1:8" ht="17.25" hidden="1" customHeight="1" outlineLevel="1" x14ac:dyDescent="0.2">
      <c r="A155" s="58" t="s">
        <v>76</v>
      </c>
      <c r="B155" s="55" t="s">
        <v>150</v>
      </c>
      <c r="C155" s="55">
        <v>2.5</v>
      </c>
      <c r="D155" s="55"/>
      <c r="E155" s="55">
        <v>50</v>
      </c>
      <c r="F155" s="55"/>
      <c r="G155" s="55"/>
      <c r="H155" s="55"/>
    </row>
    <row r="156" spans="1:8" ht="17.25" hidden="1" customHeight="1" outlineLevel="1" x14ac:dyDescent="0.2">
      <c r="A156" s="58" t="s">
        <v>77</v>
      </c>
      <c r="B156" s="55" t="s">
        <v>151</v>
      </c>
      <c r="C156" s="55">
        <v>2.5</v>
      </c>
      <c r="D156" s="55"/>
      <c r="E156" s="55">
        <v>50</v>
      </c>
      <c r="F156" s="55"/>
      <c r="G156" s="55"/>
      <c r="H156" s="55"/>
    </row>
    <row r="157" spans="1:8" ht="17.25" customHeight="1" collapsed="1" x14ac:dyDescent="0.2">
      <c r="A157" s="57">
        <v>1.6</v>
      </c>
      <c r="B157" s="53" t="s">
        <v>152</v>
      </c>
      <c r="C157" s="53">
        <v>10</v>
      </c>
      <c r="D157" s="53">
        <v>10</v>
      </c>
      <c r="E157" s="53"/>
      <c r="F157" s="53"/>
      <c r="G157" s="53"/>
      <c r="H157" s="53"/>
    </row>
    <row r="158" spans="1:8" ht="17.25" hidden="1" customHeight="1" outlineLevel="1" x14ac:dyDescent="0.2">
      <c r="A158" s="58" t="s">
        <v>78</v>
      </c>
      <c r="B158" s="55" t="s">
        <v>153</v>
      </c>
      <c r="C158" s="55">
        <v>0.4</v>
      </c>
      <c r="D158" s="55"/>
      <c r="E158" s="55">
        <f>+C158*$C$157</f>
        <v>4</v>
      </c>
      <c r="F158" s="55"/>
      <c r="G158" s="55"/>
      <c r="H158" s="55"/>
    </row>
    <row r="159" spans="1:8" ht="17.25" hidden="1" customHeight="1" outlineLevel="1" x14ac:dyDescent="0.2">
      <c r="A159" s="58" t="s">
        <v>79</v>
      </c>
      <c r="B159" s="55" t="s">
        <v>154</v>
      </c>
      <c r="C159" s="55">
        <v>0.4</v>
      </c>
      <c r="D159" s="55"/>
      <c r="E159" s="55">
        <f t="shared" ref="E159:E165" si="8">+C159*$C$157</f>
        <v>4</v>
      </c>
      <c r="F159" s="55"/>
      <c r="G159" s="55"/>
      <c r="H159" s="55"/>
    </row>
    <row r="160" spans="1:8" ht="17.25" hidden="1" customHeight="1" outlineLevel="1" x14ac:dyDescent="0.2">
      <c r="A160" s="58" t="s">
        <v>189</v>
      </c>
      <c r="B160" s="55" t="s">
        <v>155</v>
      </c>
      <c r="C160" s="55">
        <v>0.4</v>
      </c>
      <c r="D160" s="55"/>
      <c r="E160" s="55">
        <f t="shared" si="8"/>
        <v>4</v>
      </c>
      <c r="F160" s="55"/>
      <c r="G160" s="55"/>
      <c r="H160" s="55"/>
    </row>
    <row r="161" spans="1:8" ht="17.25" hidden="1" customHeight="1" outlineLevel="1" x14ac:dyDescent="0.2">
      <c r="A161" s="58" t="s">
        <v>190</v>
      </c>
      <c r="B161" s="55" t="s">
        <v>156</v>
      </c>
      <c r="C161" s="55">
        <v>0.4</v>
      </c>
      <c r="D161" s="55"/>
      <c r="E161" s="55">
        <f t="shared" si="8"/>
        <v>4</v>
      </c>
      <c r="F161" s="55"/>
      <c r="G161" s="55"/>
      <c r="H161" s="55"/>
    </row>
    <row r="162" spans="1:8" ht="17.25" hidden="1" customHeight="1" outlineLevel="1" x14ac:dyDescent="0.2">
      <c r="A162" s="58" t="s">
        <v>191</v>
      </c>
      <c r="B162" s="55" t="s">
        <v>157</v>
      </c>
      <c r="C162" s="55">
        <v>0.2</v>
      </c>
      <c r="D162" s="55"/>
      <c r="E162" s="55">
        <f t="shared" si="8"/>
        <v>2</v>
      </c>
      <c r="F162" s="55"/>
      <c r="G162" s="55"/>
      <c r="H162" s="55"/>
    </row>
    <row r="163" spans="1:8" ht="17.25" hidden="1" customHeight="1" outlineLevel="1" x14ac:dyDescent="0.2">
      <c r="A163" s="58" t="s">
        <v>192</v>
      </c>
      <c r="B163" s="55" t="s">
        <v>158</v>
      </c>
      <c r="C163" s="55">
        <v>3</v>
      </c>
      <c r="D163" s="55"/>
      <c r="E163" s="55">
        <f t="shared" si="8"/>
        <v>30</v>
      </c>
      <c r="F163" s="55"/>
      <c r="G163" s="55"/>
      <c r="H163" s="55"/>
    </row>
    <row r="164" spans="1:8" ht="17.25" hidden="1" customHeight="1" outlineLevel="1" x14ac:dyDescent="0.2">
      <c r="A164" s="58" t="s">
        <v>193</v>
      </c>
      <c r="B164" s="55" t="s">
        <v>159</v>
      </c>
      <c r="C164" s="55">
        <v>0.2</v>
      </c>
      <c r="D164" s="55"/>
      <c r="E164" s="55">
        <f t="shared" si="8"/>
        <v>2</v>
      </c>
      <c r="F164" s="55"/>
      <c r="G164" s="55"/>
      <c r="H164" s="55"/>
    </row>
    <row r="165" spans="1:8" ht="17.25" hidden="1" customHeight="1" outlineLevel="1" x14ac:dyDescent="0.2">
      <c r="A165" s="58" t="s">
        <v>194</v>
      </c>
      <c r="B165" s="55" t="s">
        <v>160</v>
      </c>
      <c r="C165" s="55">
        <v>5</v>
      </c>
      <c r="D165" s="55"/>
      <c r="E165" s="55">
        <f t="shared" si="8"/>
        <v>50</v>
      </c>
      <c r="F165" s="55"/>
      <c r="G165" s="55"/>
      <c r="H165" s="55"/>
    </row>
  </sheetData>
  <mergeCells count="8">
    <mergeCell ref="A1:A7"/>
    <mergeCell ref="C8:H9"/>
    <mergeCell ref="B8:B9"/>
    <mergeCell ref="D10:H10"/>
    <mergeCell ref="C1:H7"/>
    <mergeCell ref="B1:B3"/>
    <mergeCell ref="B4:B6"/>
    <mergeCell ref="C10:C11"/>
  </mergeCells>
  <phoneticPr fontId="8" type="noConversion"/>
  <printOptions horizontalCentered="1"/>
  <pageMargins left="0.5" right="0.5" top="0.4" bottom="0.4" header="0" footer="0"/>
  <pageSetup paperSize="8" scale="70" fitToHeight="2" orientation="portrait" r:id="rId1"/>
  <headerFooter differentOddEven="1" alignWithMargins="0">
    <oddHeader xml:space="preserve">&amp;R
Page &amp;P+2 of  &amp;N+2                                     
  </oddHeader>
  </headerFooter>
  <rowBreaks count="1" manualBreakCount="1">
    <brk id="102" max="7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20481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Visio.Drawing.11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Cover</vt:lpstr>
      <vt:lpstr>REVISION</vt:lpstr>
      <vt:lpstr>WBS</vt:lpstr>
      <vt:lpstr>Cover!Print_Area</vt:lpstr>
      <vt:lpstr>REVISION!Print_Area</vt:lpstr>
      <vt:lpstr>WBS!Print_Area</vt:lpstr>
      <vt:lpstr>WBS!Print_Titles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Neda Zafari</cp:lastModifiedBy>
  <cp:lastPrinted>2024-07-30T14:39:27Z</cp:lastPrinted>
  <dcterms:created xsi:type="dcterms:W3CDTF">2017-02-08T07:32:09Z</dcterms:created>
  <dcterms:modified xsi:type="dcterms:W3CDTF">2024-07-31T12:13:58Z</dcterms:modified>
</cp:coreProperties>
</file>