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cts\4001 - Binak\VENDOR Docs (After PO)\0010 - Gas Dehydration\DCC\1- Issued Transmittals\BK-HD-PEDCO-SVTR-MF-0015\NATIVE\"/>
    </mc:Choice>
  </mc:AlternateContent>
  <xr:revisionPtr revIDLastSave="0" documentId="13_ncr:1_{6A9EEEA2-915D-4C12-96F8-FF367768B21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Cover" sheetId="7" r:id="rId1"/>
    <sheet name="REVISION" sheetId="8" r:id="rId2"/>
    <sheet name="WBS_V02" sheetId="6" r:id="rId3"/>
  </sheets>
  <definedNames>
    <definedName name="_Fill" localSheetId="1" hidden="1">#REF!</definedName>
    <definedName name="_Fill" hidden="1">#REF!</definedName>
    <definedName name="_Order1" hidden="1">255</definedName>
    <definedName name="_Parse_Out" localSheetId="1" hidden="1">#REF!</definedName>
    <definedName name="_Parse_Out" hidden="1">#REF!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1" hidden="1">{#N/A,#N/A,FALSE,"Caies";#N/A,#N/A,FALSE,"FIELD LENGTHS";#N/A,#N/A,FALSE,"CAIES REF";#N/A,#N/A,FALSE,"RelDPT01.xls"}</definedName>
    <definedName name="a" hidden="1">{#N/A,#N/A,FALSE,"Caies";#N/A,#N/A,FALSE,"FIELD LENGTHS";#N/A,#N/A,FALSE,"CAIES REF";#N/A,#N/A,FALSE,"RelDPT01.xls"}</definedName>
    <definedName name="aa" localSheetId="1" hidden="1">{#N/A,#N/A,FALSE,"Caies";#N/A,#N/A,FALSE,"FIELD LENGTHS";#N/A,#N/A,FALSE,"CAIES REF";#N/A,#N/A,FALSE,"RelDPT01.xls"}</definedName>
    <definedName name="aa" hidden="1">{#N/A,#N/A,FALSE,"Caies";#N/A,#N/A,FALSE,"FIELD LENGTHS";#N/A,#N/A,FALSE,"CAIES REF";#N/A,#N/A,FALSE,"RelDPT01.xls"}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b" localSheetId="1" hidden="1">{#N/A,#N/A,FALSE,"Caies";#N/A,#N/A,FALSE,"FIELD LENGTHS";#N/A,#N/A,FALSE,"CAIES REF";#N/A,#N/A,FALSE,"RelDPT01.xls"}</definedName>
    <definedName name="b" hidden="1">{#N/A,#N/A,FALSE,"Caies";#N/A,#N/A,FALSE,"FIELD LENGTHS";#N/A,#N/A,FALSE,"CAIES REF";#N/A,#N/A,FALSE,"RelDPT01.xls"}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Cover!$A$1:$AM$52</definedName>
    <definedName name="_xlnm.Print_Area" localSheetId="1">REVISION!$A$1:$AM$75</definedName>
    <definedName name="_xlnm.Print_Titles" localSheetId="2">WBS_V02!$1:$5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PRINTALL." localSheetId="1" hidden="1">{#N/A,#N/A,FALSE,"Caies";#N/A,#N/A,FALSE,"FIELD LENGTHS";#N/A,#N/A,FALSE,"CAIES REF";#N/A,#N/A,FALSE,"RelDPT01.xls"}</definedName>
    <definedName name="wrn.PRINTALL." hidden="1">{#N/A,#N/A,FALSE,"Caies";#N/A,#N/A,FALSE,"FIELD LENGTHS";#N/A,#N/A,FALSE,"CAIES REF";#N/A,#N/A,FALSE,"RelDPT01.xls"}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8" l="1"/>
  <c r="D722" i="6"/>
  <c r="D721" i="6"/>
  <c r="D720" i="6"/>
  <c r="D719" i="6"/>
  <c r="D718" i="6"/>
  <c r="D845" i="6"/>
  <c r="D743" i="6"/>
  <c r="D737" i="6"/>
  <c r="D738" i="6" s="1"/>
  <c r="D742" i="6" s="1"/>
  <c r="D730" i="6"/>
  <c r="D724" i="6"/>
  <c r="D729" i="6" s="1"/>
  <c r="D706" i="6"/>
  <c r="D702" i="6"/>
  <c r="D692" i="6"/>
  <c r="D691" i="6"/>
  <c r="D690" i="6"/>
  <c r="D689" i="6"/>
  <c r="D688" i="6"/>
  <c r="D687" i="6"/>
  <c r="D686" i="6"/>
  <c r="D685" i="6"/>
  <c r="D684" i="6"/>
  <c r="D683" i="6"/>
  <c r="D682" i="6"/>
  <c r="D681" i="6"/>
  <c r="D680" i="6"/>
  <c r="D679" i="6"/>
  <c r="D678" i="6"/>
  <c r="D677" i="6"/>
  <c r="D676" i="6"/>
  <c r="D675" i="6"/>
  <c r="D666" i="6"/>
  <c r="D667" i="6" s="1"/>
  <c r="D669" i="6" s="1"/>
  <c r="D653" i="6"/>
  <c r="D609" i="6"/>
  <c r="D566" i="6"/>
  <c r="D518" i="6"/>
  <c r="D471" i="6"/>
  <c r="D424" i="6"/>
  <c r="D377" i="6"/>
  <c r="D330" i="6"/>
  <c r="D283" i="6"/>
  <c r="D236" i="6"/>
  <c r="D189" i="6"/>
  <c r="D185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6" i="6"/>
  <c r="D732" i="6" l="1"/>
  <c r="D733" i="6"/>
  <c r="D726" i="6"/>
  <c r="D734" i="6"/>
  <c r="D731" i="6"/>
  <c r="D735" i="6"/>
  <c r="D727" i="6"/>
  <c r="D728" i="6"/>
  <c r="D671" i="6"/>
  <c r="D672" i="6" s="1"/>
  <c r="D668" i="6"/>
  <c r="D670" i="6"/>
  <c r="D6" i="6"/>
  <c r="D857" i="6"/>
  <c r="D855" i="6"/>
  <c r="D853" i="6"/>
  <c r="D851" i="6"/>
  <c r="D849" i="6"/>
  <c r="D847" i="6"/>
  <c r="D843" i="6"/>
  <c r="D842" i="6"/>
  <c r="D840" i="6"/>
  <c r="D839" i="6"/>
  <c r="D838" i="6"/>
  <c r="D836" i="6"/>
  <c r="D835" i="6"/>
  <c r="D834" i="6"/>
  <c r="D833" i="6"/>
  <c r="D832" i="6"/>
  <c r="D831" i="6"/>
  <c r="D830" i="6"/>
  <c r="D828" i="6"/>
  <c r="D826" i="6"/>
  <c r="D825" i="6"/>
  <c r="D824" i="6"/>
  <c r="D823" i="6"/>
  <c r="D813" i="6"/>
  <c r="D821" i="6" s="1"/>
  <c r="D804" i="6"/>
  <c r="D812" i="6" s="1"/>
  <c r="D795" i="6"/>
  <c r="D798" i="6" s="1"/>
  <c r="D786" i="6"/>
  <c r="D794" i="6" s="1"/>
  <c r="D777" i="6"/>
  <c r="D785" i="6" s="1"/>
  <c r="D775" i="6"/>
  <c r="D774" i="6"/>
  <c r="D773" i="6"/>
  <c r="D772" i="6"/>
  <c r="D762" i="6"/>
  <c r="D753" i="6"/>
  <c r="E744" i="6"/>
  <c r="D744" i="6" s="1"/>
  <c r="D741" i="6"/>
  <c r="D740" i="6"/>
  <c r="D739" i="6"/>
  <c r="D717" i="6"/>
  <c r="D715" i="6"/>
  <c r="D714" i="6"/>
  <c r="D713" i="6"/>
  <c r="D712" i="6"/>
  <c r="D711" i="6"/>
  <c r="D707" i="6"/>
  <c r="D700" i="6"/>
  <c r="D699" i="6"/>
  <c r="D698" i="6"/>
  <c r="D697" i="6"/>
  <c r="D696" i="6"/>
  <c r="D695" i="6"/>
  <c r="D694" i="6"/>
  <c r="D662" i="6"/>
  <c r="D663" i="6" s="1"/>
  <c r="D633" i="6"/>
  <c r="D602" i="6"/>
  <c r="D552" i="6"/>
  <c r="D510" i="6"/>
  <c r="D470" i="6"/>
  <c r="D415" i="6"/>
  <c r="D375" i="6"/>
  <c r="D326" i="6"/>
  <c r="D269" i="6"/>
  <c r="D232" i="6"/>
  <c r="D770" i="6" l="1"/>
  <c r="D766" i="6"/>
  <c r="D763" i="6"/>
  <c r="D769" i="6"/>
  <c r="D765" i="6"/>
  <c r="D767" i="6"/>
  <c r="D768" i="6"/>
  <c r="D764" i="6"/>
  <c r="D761" i="6"/>
  <c r="D757" i="6"/>
  <c r="D752" i="6"/>
  <c r="D760" i="6"/>
  <c r="D756" i="6"/>
  <c r="D751" i="6"/>
  <c r="D759" i="6"/>
  <c r="D755" i="6"/>
  <c r="D750" i="6"/>
  <c r="D758" i="6"/>
  <c r="D754" i="6"/>
  <c r="D749" i="6"/>
  <c r="D673" i="6"/>
  <c r="D674" i="6"/>
  <c r="D532" i="6"/>
  <c r="D537" i="6" s="1"/>
  <c r="D548" i="6"/>
  <c r="D564" i="6"/>
  <c r="D458" i="6"/>
  <c r="D502" i="6"/>
  <c r="D513" i="6"/>
  <c r="D459" i="6"/>
  <c r="D505" i="6"/>
  <c r="D514" i="6"/>
  <c r="D438" i="6"/>
  <c r="D439" i="6" s="1"/>
  <c r="D441" i="6" s="1"/>
  <c r="D466" i="6"/>
  <c r="D494" i="6"/>
  <c r="D496" i="6" s="1"/>
  <c r="D506" i="6"/>
  <c r="D556" i="6"/>
  <c r="D649" i="6"/>
  <c r="D454" i="6"/>
  <c r="D498" i="6"/>
  <c r="D406" i="6"/>
  <c r="D279" i="6"/>
  <c r="D310" i="6"/>
  <c r="D704" i="6"/>
  <c r="D782" i="6"/>
  <c r="D237" i="6"/>
  <c r="D238" i="6" s="1"/>
  <c r="D240" i="6" s="1"/>
  <c r="D317" i="6"/>
  <c r="D658" i="6"/>
  <c r="D659" i="6" s="1"/>
  <c r="D274" i="6"/>
  <c r="D263" i="6"/>
  <c r="D325" i="6"/>
  <c r="D306" i="6"/>
  <c r="D308" i="6" s="1"/>
  <c r="D314" i="6"/>
  <c r="D321" i="6"/>
  <c r="D328" i="6"/>
  <c r="D416" i="6"/>
  <c r="D593" i="6"/>
  <c r="D654" i="6"/>
  <c r="D655" i="6" s="1"/>
  <c r="D778" i="6"/>
  <c r="D799" i="6"/>
  <c r="D806" i="6"/>
  <c r="D811" i="6"/>
  <c r="D818" i="6"/>
  <c r="D601" i="6"/>
  <c r="D809" i="6"/>
  <c r="D284" i="6"/>
  <c r="D285" i="6" s="1"/>
  <c r="D316" i="6"/>
  <c r="D322" i="6"/>
  <c r="D400" i="6"/>
  <c r="D401" i="6" s="1"/>
  <c r="D597" i="6"/>
  <c r="D779" i="6"/>
  <c r="D802" i="6"/>
  <c r="D807" i="6"/>
  <c r="D819" i="6"/>
  <c r="D814" i="6"/>
  <c r="D312" i="6"/>
  <c r="D320" i="6"/>
  <c r="D411" i="6"/>
  <c r="D589" i="6"/>
  <c r="D605" i="6"/>
  <c r="D783" i="6"/>
  <c r="D805" i="6"/>
  <c r="D810" i="6"/>
  <c r="D815" i="6"/>
  <c r="D190" i="6"/>
  <c r="D220" i="6"/>
  <c r="D226" i="6"/>
  <c r="D231" i="6"/>
  <c r="D280" i="6"/>
  <c r="D276" i="6"/>
  <c r="D272" i="6"/>
  <c r="D268" i="6"/>
  <c r="D264" i="6"/>
  <c r="D250" i="6"/>
  <c r="D266" i="6"/>
  <c r="D271" i="6"/>
  <c r="D277" i="6"/>
  <c r="D282" i="6"/>
  <c r="D331" i="6"/>
  <c r="D357" i="6"/>
  <c r="D363" i="6"/>
  <c r="D368" i="6"/>
  <c r="D373" i="6"/>
  <c r="D408" i="6"/>
  <c r="D414" i="6"/>
  <c r="D423" i="6"/>
  <c r="D648" i="6"/>
  <c r="D644" i="6"/>
  <c r="D640" i="6"/>
  <c r="D636" i="6"/>
  <c r="D632" i="6"/>
  <c r="D651" i="6"/>
  <c r="D647" i="6"/>
  <c r="D643" i="6"/>
  <c r="D639" i="6"/>
  <c r="D635" i="6"/>
  <c r="D623" i="6"/>
  <c r="D646" i="6"/>
  <c r="D638" i="6"/>
  <c r="D650" i="6"/>
  <c r="D642" i="6"/>
  <c r="D634" i="6"/>
  <c r="D610" i="6"/>
  <c r="D641" i="6"/>
  <c r="D793" i="6"/>
  <c r="D789" i="6"/>
  <c r="D792" i="6"/>
  <c r="D788" i="6"/>
  <c r="D791" i="6"/>
  <c r="D787" i="6"/>
  <c r="D203" i="6"/>
  <c r="D216" i="6"/>
  <c r="D222" i="6"/>
  <c r="D227" i="6"/>
  <c r="D267" i="6"/>
  <c r="D273" i="6"/>
  <c r="D278" i="6"/>
  <c r="D327" i="6"/>
  <c r="D323" i="6"/>
  <c r="D319" i="6"/>
  <c r="D315" i="6"/>
  <c r="D311" i="6"/>
  <c r="D297" i="6"/>
  <c r="D313" i="6"/>
  <c r="D318" i="6"/>
  <c r="D324" i="6"/>
  <c r="D329" i="6"/>
  <c r="D353" i="6"/>
  <c r="D359" i="6"/>
  <c r="D364" i="6"/>
  <c r="D369" i="6"/>
  <c r="D378" i="6"/>
  <c r="D404" i="6"/>
  <c r="D410" i="6"/>
  <c r="D469" i="6"/>
  <c r="D465" i="6"/>
  <c r="D461" i="6"/>
  <c r="D457" i="6"/>
  <c r="D453" i="6"/>
  <c r="D468" i="6"/>
  <c r="D464" i="6"/>
  <c r="D460" i="6"/>
  <c r="D456" i="6"/>
  <c r="D452" i="6"/>
  <c r="D467" i="6"/>
  <c r="D463" i="6"/>
  <c r="D455" i="6"/>
  <c r="D447" i="6"/>
  <c r="D451" i="6"/>
  <c r="D462" i="6"/>
  <c r="D645" i="6"/>
  <c r="D708" i="6"/>
  <c r="D705" i="6"/>
  <c r="D703" i="6"/>
  <c r="D709" i="6"/>
  <c r="D725" i="6"/>
  <c r="D790" i="6"/>
  <c r="D425" i="6"/>
  <c r="D233" i="6"/>
  <c r="D229" i="6"/>
  <c r="D225" i="6"/>
  <c r="D221" i="6"/>
  <c r="D217" i="6"/>
  <c r="D212" i="6"/>
  <c r="D218" i="6"/>
  <c r="D223" i="6"/>
  <c r="D228" i="6"/>
  <c r="D234" i="6"/>
  <c r="D422" i="6"/>
  <c r="D421" i="6"/>
  <c r="D374" i="6"/>
  <c r="D370" i="6"/>
  <c r="D366" i="6"/>
  <c r="D362" i="6"/>
  <c r="D358" i="6"/>
  <c r="D344" i="6"/>
  <c r="D360" i="6"/>
  <c r="D365" i="6"/>
  <c r="D371" i="6"/>
  <c r="D376" i="6"/>
  <c r="D219" i="6"/>
  <c r="D224" i="6"/>
  <c r="D230" i="6"/>
  <c r="D235" i="6"/>
  <c r="D259" i="6"/>
  <c r="D265" i="6"/>
  <c r="D270" i="6"/>
  <c r="D275" i="6"/>
  <c r="D281" i="6"/>
  <c r="D361" i="6"/>
  <c r="D367" i="6"/>
  <c r="D372" i="6"/>
  <c r="D418" i="6"/>
  <c r="D417" i="6"/>
  <c r="D419" i="6"/>
  <c r="D413" i="6"/>
  <c r="D409" i="6"/>
  <c r="D405" i="6"/>
  <c r="D391" i="6"/>
  <c r="D407" i="6"/>
  <c r="D412" i="6"/>
  <c r="D420" i="6"/>
  <c r="D563" i="6"/>
  <c r="D559" i="6"/>
  <c r="D555" i="6"/>
  <c r="D551" i="6"/>
  <c r="D547" i="6"/>
  <c r="D519" i="6"/>
  <c r="D562" i="6"/>
  <c r="D558" i="6"/>
  <c r="D554" i="6"/>
  <c r="D550" i="6"/>
  <c r="D546" i="6"/>
  <c r="D557" i="6"/>
  <c r="D549" i="6"/>
  <c r="D541" i="6"/>
  <c r="D561" i="6"/>
  <c r="D553" i="6"/>
  <c r="D545" i="6"/>
  <c r="D560" i="6"/>
  <c r="D637" i="6"/>
  <c r="D516" i="6"/>
  <c r="D512" i="6"/>
  <c r="D508" i="6"/>
  <c r="D504" i="6"/>
  <c r="D500" i="6"/>
  <c r="D472" i="6"/>
  <c r="D515" i="6"/>
  <c r="D511" i="6"/>
  <c r="D507" i="6"/>
  <c r="D503" i="6"/>
  <c r="D499" i="6"/>
  <c r="D485" i="6"/>
  <c r="D501" i="6"/>
  <c r="D509" i="6"/>
  <c r="D517" i="6"/>
  <c r="D594" i="6"/>
  <c r="D747" i="6"/>
  <c r="D745" i="6"/>
  <c r="D746" i="6"/>
  <c r="D748" i="6"/>
  <c r="D801" i="6"/>
  <c r="D797" i="6"/>
  <c r="D800" i="6"/>
  <c r="D796" i="6"/>
  <c r="D803" i="6"/>
  <c r="D608" i="6"/>
  <c r="D604" i="6"/>
  <c r="D600" i="6"/>
  <c r="D596" i="6"/>
  <c r="D592" i="6"/>
  <c r="D580" i="6"/>
  <c r="D607" i="6"/>
  <c r="D603" i="6"/>
  <c r="D599" i="6"/>
  <c r="D595" i="6"/>
  <c r="D591" i="6"/>
  <c r="D567" i="6"/>
  <c r="D590" i="6"/>
  <c r="D598" i="6"/>
  <c r="D606" i="6"/>
  <c r="D665" i="6"/>
  <c r="D664" i="6"/>
  <c r="D780" i="6"/>
  <c r="D784" i="6"/>
  <c r="D808" i="6"/>
  <c r="D816" i="6"/>
  <c r="D820" i="6"/>
  <c r="D781" i="6"/>
  <c r="D817" i="6"/>
  <c r="D302" i="6" l="1"/>
  <c r="D305" i="6" s="1"/>
  <c r="D298" i="6"/>
  <c r="D299" i="6" s="1"/>
  <c r="D215" i="6"/>
  <c r="D213" i="6"/>
  <c r="D214" i="6"/>
  <c r="D208" i="6"/>
  <c r="D204" i="6"/>
  <c r="D195" i="6"/>
  <c r="D191" i="6"/>
  <c r="D199" i="6"/>
  <c r="D533" i="6"/>
  <c r="D535" i="6" s="1"/>
  <c r="D402" i="6"/>
  <c r="D497" i="6"/>
  <c r="D495" i="6"/>
  <c r="D403" i="6"/>
  <c r="D440" i="6"/>
  <c r="D443" i="6"/>
  <c r="D442" i="6"/>
  <c r="D246" i="6"/>
  <c r="D247" i="6" s="1"/>
  <c r="D239" i="6"/>
  <c r="D661" i="6"/>
  <c r="D242" i="6"/>
  <c r="D245" i="6" s="1"/>
  <c r="D241" i="6"/>
  <c r="D660" i="6"/>
  <c r="D657" i="6"/>
  <c r="D289" i="6"/>
  <c r="D293" i="6"/>
  <c r="D656" i="6"/>
  <c r="D307" i="6"/>
  <c r="D309" i="6"/>
  <c r="D481" i="6"/>
  <c r="D473" i="6"/>
  <c r="D477" i="6"/>
  <c r="D585" i="6"/>
  <c r="D581" i="6"/>
  <c r="D396" i="6"/>
  <c r="D392" i="6"/>
  <c r="D260" i="6"/>
  <c r="D262" i="6"/>
  <c r="D261" i="6"/>
  <c r="D426" i="6"/>
  <c r="D434" i="6"/>
  <c r="D430" i="6"/>
  <c r="D345" i="6"/>
  <c r="D349" i="6"/>
  <c r="D619" i="6"/>
  <c r="D615" i="6"/>
  <c r="D611" i="6"/>
  <c r="D287" i="6"/>
  <c r="D288" i="6"/>
  <c r="D286" i="6"/>
  <c r="D490" i="6"/>
  <c r="D486" i="6"/>
  <c r="D449" i="6"/>
  <c r="D448" i="6"/>
  <c r="D450" i="6"/>
  <c r="D379" i="6"/>
  <c r="D383" i="6"/>
  <c r="D387" i="6"/>
  <c r="D354" i="6"/>
  <c r="D356" i="6"/>
  <c r="D355" i="6"/>
  <c r="D539" i="6"/>
  <c r="D538" i="6"/>
  <c r="D540" i="6"/>
  <c r="D340" i="6"/>
  <c r="D332" i="6"/>
  <c r="D336" i="6"/>
  <c r="D251" i="6"/>
  <c r="D255" i="6"/>
  <c r="D576" i="6"/>
  <c r="D572" i="6"/>
  <c r="D568" i="6"/>
  <c r="D543" i="6"/>
  <c r="D542" i="6"/>
  <c r="D544" i="6"/>
  <c r="D528" i="6"/>
  <c r="D524" i="6"/>
  <c r="D520" i="6"/>
  <c r="D628" i="6"/>
  <c r="D624" i="6"/>
  <c r="D300" i="6" l="1"/>
  <c r="D303" i="6"/>
  <c r="D301" i="6"/>
  <c r="D304" i="6"/>
  <c r="D197" i="6"/>
  <c r="D196" i="6"/>
  <c r="D198" i="6"/>
  <c r="D206" i="6"/>
  <c r="D205" i="6"/>
  <c r="D207" i="6"/>
  <c r="D202" i="6"/>
  <c r="D200" i="6"/>
  <c r="D201" i="6"/>
  <c r="D211" i="6"/>
  <c r="D210" i="6"/>
  <c r="D209" i="6"/>
  <c r="D192" i="6"/>
  <c r="D194" i="6"/>
  <c r="D193" i="6"/>
  <c r="D536" i="6"/>
  <c r="D534" i="6"/>
  <c r="D244" i="6"/>
  <c r="D249" i="6"/>
  <c r="D248" i="6"/>
  <c r="D445" i="6"/>
  <c r="D444" i="6"/>
  <c r="D446" i="6"/>
  <c r="D243" i="6"/>
  <c r="D295" i="6"/>
  <c r="D296" i="6"/>
  <c r="D294" i="6"/>
  <c r="D290" i="6"/>
  <c r="D291" i="6"/>
  <c r="D292" i="6"/>
  <c r="D523" i="6"/>
  <c r="D522" i="6"/>
  <c r="D521" i="6"/>
  <c r="D579" i="6"/>
  <c r="D578" i="6"/>
  <c r="D577" i="6"/>
  <c r="D334" i="6"/>
  <c r="D335" i="6"/>
  <c r="D333" i="6"/>
  <c r="D385" i="6"/>
  <c r="D386" i="6"/>
  <c r="D384" i="6"/>
  <c r="D620" i="6"/>
  <c r="D622" i="6"/>
  <c r="D621" i="6"/>
  <c r="D350" i="6"/>
  <c r="D351" i="6"/>
  <c r="D352" i="6"/>
  <c r="D397" i="6"/>
  <c r="D399" i="6"/>
  <c r="D398" i="6"/>
  <c r="D476" i="6"/>
  <c r="D475" i="6"/>
  <c r="D474" i="6"/>
  <c r="D527" i="6"/>
  <c r="D526" i="6"/>
  <c r="D525" i="6"/>
  <c r="D256" i="6"/>
  <c r="D258" i="6"/>
  <c r="D257" i="6"/>
  <c r="D342" i="6"/>
  <c r="D343" i="6"/>
  <c r="D341" i="6"/>
  <c r="D381" i="6"/>
  <c r="D380" i="6"/>
  <c r="D382" i="6"/>
  <c r="D488" i="6"/>
  <c r="D487" i="6"/>
  <c r="D489" i="6"/>
  <c r="D346" i="6"/>
  <c r="D348" i="6"/>
  <c r="D347" i="6"/>
  <c r="D433" i="6"/>
  <c r="D432" i="6"/>
  <c r="D431" i="6"/>
  <c r="D584" i="6"/>
  <c r="D583" i="6"/>
  <c r="D582" i="6"/>
  <c r="D484" i="6"/>
  <c r="D483" i="6"/>
  <c r="D482" i="6"/>
  <c r="D627" i="6"/>
  <c r="D626" i="6"/>
  <c r="D625" i="6"/>
  <c r="D531" i="6"/>
  <c r="D530" i="6"/>
  <c r="D529" i="6"/>
  <c r="D571" i="6"/>
  <c r="D570" i="6"/>
  <c r="D569" i="6"/>
  <c r="D252" i="6"/>
  <c r="D254" i="6"/>
  <c r="D253" i="6"/>
  <c r="D492" i="6"/>
  <c r="D491" i="6"/>
  <c r="D493" i="6"/>
  <c r="D612" i="6"/>
  <c r="D614" i="6"/>
  <c r="D613" i="6"/>
  <c r="D437" i="6"/>
  <c r="D436" i="6"/>
  <c r="D435" i="6"/>
  <c r="D588" i="6"/>
  <c r="D587" i="6"/>
  <c r="D586" i="6"/>
  <c r="D631" i="6"/>
  <c r="D630" i="6"/>
  <c r="D629" i="6"/>
  <c r="D575" i="6"/>
  <c r="D574" i="6"/>
  <c r="D573" i="6"/>
  <c r="D338" i="6"/>
  <c r="D339" i="6"/>
  <c r="D337" i="6"/>
  <c r="D389" i="6"/>
  <c r="D390" i="6"/>
  <c r="D388" i="6"/>
  <c r="D616" i="6"/>
  <c r="D618" i="6"/>
  <c r="D617" i="6"/>
  <c r="D429" i="6"/>
  <c r="D428" i="6"/>
  <c r="D427" i="6"/>
  <c r="D393" i="6"/>
  <c r="D395" i="6"/>
  <c r="D394" i="6"/>
  <c r="D480" i="6"/>
  <c r="D479" i="6"/>
  <c r="D478" i="6"/>
</calcChain>
</file>

<file path=xl/sharedStrings.xml><?xml version="1.0" encoding="utf-8"?>
<sst xmlns="http://schemas.openxmlformats.org/spreadsheetml/2006/main" count="1985" uniqueCount="1389">
  <si>
    <t>WBS</t>
  </si>
  <si>
    <t>Task Name</t>
  </si>
  <si>
    <t>BINAK OILFIELD DEVELOPMENT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</si>
  <si>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</si>
  <si>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</si>
  <si>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</si>
  <si>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</si>
  <si>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</si>
  <si>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</si>
  <si>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</si>
  <si>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</si>
  <si>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</si>
  <si>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</si>
  <si>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</si>
  <si>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</si>
  <si>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</si>
  <si>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</si>
  <si>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</si>
  <si>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</si>
  <si>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</si>
  <si>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</si>
  <si>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</si>
  <si>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</si>
  <si>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</si>
  <si>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</si>
  <si>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</si>
  <si>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</si>
  <si>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</si>
  <si>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1.1.26</t>
  </si>
  <si>
    <t>1.1.27</t>
  </si>
  <si>
    <t>1.1.28</t>
  </si>
  <si>
    <t>1.1.29</t>
  </si>
  <si>
    <t>1.1.30</t>
  </si>
  <si>
    <t>1.1.31</t>
  </si>
  <si>
    <t>1.1.32</t>
  </si>
  <si>
    <t>1.1.33</t>
  </si>
  <si>
    <t>1.1.34</t>
  </si>
  <si>
    <t>1.1.35</t>
  </si>
  <si>
    <t>1.1.36</t>
  </si>
  <si>
    <t>1.1.37</t>
  </si>
  <si>
    <t>1.1.38</t>
  </si>
  <si>
    <t>1.1.39</t>
  </si>
  <si>
    <t>1.1.40</t>
  </si>
  <si>
    <t>1.1.41</t>
  </si>
  <si>
    <t>1.1.42</t>
  </si>
  <si>
    <t>1.1.43</t>
  </si>
  <si>
    <t>1.1.44</t>
  </si>
  <si>
    <t>1.1.45</t>
  </si>
  <si>
    <t>1.1.46</t>
  </si>
  <si>
    <t>1.1.47</t>
  </si>
  <si>
    <t>1.1.48</t>
  </si>
  <si>
    <t>1.1.49</t>
  </si>
  <si>
    <t>1.1.50</t>
  </si>
  <si>
    <t>1.1.51</t>
  </si>
  <si>
    <t>1.1.52</t>
  </si>
  <si>
    <t>1.1.53</t>
  </si>
  <si>
    <t>1.1.54</t>
  </si>
  <si>
    <t>1.1.55</t>
  </si>
  <si>
    <t>1.1.56</t>
  </si>
  <si>
    <t>1.1.57</t>
  </si>
  <si>
    <t>1.1.58</t>
  </si>
  <si>
    <t>1.1.59</t>
  </si>
  <si>
    <t>1.1.60</t>
  </si>
  <si>
    <t>1.1.61</t>
  </si>
  <si>
    <t>1.1.62</t>
  </si>
  <si>
    <t>1.1.63</t>
  </si>
  <si>
    <t>1.1.64</t>
  </si>
  <si>
    <t>1.1.65</t>
  </si>
  <si>
    <t>1.1.66</t>
  </si>
  <si>
    <t>1.1.67</t>
  </si>
  <si>
    <t>1.1.68</t>
  </si>
  <si>
    <t>1.1.69</t>
  </si>
  <si>
    <t>1.1.70</t>
  </si>
  <si>
    <t>1.1.71</t>
  </si>
  <si>
    <t>1.1.72</t>
  </si>
  <si>
    <t>1.1.73</t>
  </si>
  <si>
    <t>1.1.74</t>
  </si>
  <si>
    <t>1.1.75</t>
  </si>
  <si>
    <t>1.1.76</t>
  </si>
  <si>
    <t>1.1.77</t>
  </si>
  <si>
    <t>1.1.78</t>
  </si>
  <si>
    <t>1.1.79</t>
  </si>
  <si>
    <t>1.1.80</t>
  </si>
  <si>
    <t>1.1.81</t>
  </si>
  <si>
    <t>1.1.82</t>
  </si>
  <si>
    <t>1.1.83</t>
  </si>
  <si>
    <t>1.1.84</t>
  </si>
  <si>
    <t>1.1.85</t>
  </si>
  <si>
    <t>1.1.86</t>
  </si>
  <si>
    <t>1.1.87</t>
  </si>
  <si>
    <t>1.1.88</t>
  </si>
  <si>
    <t>1.1.89</t>
  </si>
  <si>
    <t>1.1.90</t>
  </si>
  <si>
    <t>1.1.91</t>
  </si>
  <si>
    <t>1.1.92</t>
  </si>
  <si>
    <t>1.1.93</t>
  </si>
  <si>
    <t>1.1.94</t>
  </si>
  <si>
    <t>1.1.95</t>
  </si>
  <si>
    <t>1.1.96</t>
  </si>
  <si>
    <t>1.1.97</t>
  </si>
  <si>
    <t>1.1.98</t>
  </si>
  <si>
    <t>1.1.99</t>
  </si>
  <si>
    <t>1.1.100</t>
  </si>
  <si>
    <t>1.1.101</t>
  </si>
  <si>
    <t>1.1.102</t>
  </si>
  <si>
    <t>1.1.103</t>
  </si>
  <si>
    <t>1.1.104</t>
  </si>
  <si>
    <t>1.1.105</t>
  </si>
  <si>
    <t>1.1.106</t>
  </si>
  <si>
    <t>1.1.107</t>
  </si>
  <si>
    <t>1.1.108</t>
  </si>
  <si>
    <t>1.1.109</t>
  </si>
  <si>
    <t>1.1.110</t>
  </si>
  <si>
    <t>1.1.111</t>
  </si>
  <si>
    <t>1.1.112</t>
  </si>
  <si>
    <t>1.1.113</t>
  </si>
  <si>
    <t>1.1.114</t>
  </si>
  <si>
    <t>1.1.115</t>
  </si>
  <si>
    <t>1.1.116</t>
  </si>
  <si>
    <t>1.1.117</t>
  </si>
  <si>
    <t>1.1.118</t>
  </si>
  <si>
    <t>1.1.119</t>
  </si>
  <si>
    <t>1.1.120</t>
  </si>
  <si>
    <t>1.1.121</t>
  </si>
  <si>
    <t>1.1.122</t>
  </si>
  <si>
    <t>1.1.123</t>
  </si>
  <si>
    <t>1.1.124</t>
  </si>
  <si>
    <t>1.1.125</t>
  </si>
  <si>
    <t>1.1.126</t>
  </si>
  <si>
    <t>1.1.127</t>
  </si>
  <si>
    <t>1.1.128</t>
  </si>
  <si>
    <t>1.1.129</t>
  </si>
  <si>
    <t>1.1.130</t>
  </si>
  <si>
    <t>1.1.131</t>
  </si>
  <si>
    <t>1.1.132</t>
  </si>
  <si>
    <t>1.1.133</t>
  </si>
  <si>
    <t>1.1.134</t>
  </si>
  <si>
    <t>1.1.135</t>
  </si>
  <si>
    <t>1.1.136</t>
  </si>
  <si>
    <t>1.1.137</t>
  </si>
  <si>
    <t>1.1.138</t>
  </si>
  <si>
    <t>1.1.139</t>
  </si>
  <si>
    <t>1.1.140</t>
  </si>
  <si>
    <t>1.1.141</t>
  </si>
  <si>
    <t>1.1.142</t>
  </si>
  <si>
    <t>1.1.143</t>
  </si>
  <si>
    <t>1.1.144</t>
  </si>
  <si>
    <t>1.1.145</t>
  </si>
  <si>
    <t>1.1.146</t>
  </si>
  <si>
    <t>1.1.147</t>
  </si>
  <si>
    <t>1.1.148</t>
  </si>
  <si>
    <t>1.1.149</t>
  </si>
  <si>
    <t>1.1.150</t>
  </si>
  <si>
    <t>1.1.151</t>
  </si>
  <si>
    <t>1.1.152</t>
  </si>
  <si>
    <t>1.1.153</t>
  </si>
  <si>
    <t>1.1.154</t>
  </si>
  <si>
    <t>1.1.155</t>
  </si>
  <si>
    <t>1.1.156</t>
  </si>
  <si>
    <t>1.1.157</t>
  </si>
  <si>
    <t>1.1.158</t>
  </si>
  <si>
    <t>1.1.159</t>
  </si>
  <si>
    <t>1.1.160</t>
  </si>
  <si>
    <t>1.1.161</t>
  </si>
  <si>
    <t>1.1.162</t>
  </si>
  <si>
    <t>1.1.163</t>
  </si>
  <si>
    <t>1.1.164</t>
  </si>
  <si>
    <t>1.1.165</t>
  </si>
  <si>
    <t>1.1.166</t>
  </si>
  <si>
    <t>1.1.167</t>
  </si>
  <si>
    <t>1.1.168</t>
  </si>
  <si>
    <t>1.1.169</t>
  </si>
  <si>
    <t>1.1.170</t>
  </si>
  <si>
    <t>1.1.171</t>
  </si>
  <si>
    <t>1.1.172</t>
  </si>
  <si>
    <t>1.1.173</t>
  </si>
  <si>
    <t>1.1.174</t>
  </si>
  <si>
    <t>1.1.175</t>
  </si>
  <si>
    <t>1.1.176</t>
  </si>
  <si>
    <t>1.1.177</t>
  </si>
  <si>
    <t>1.1.178</t>
  </si>
  <si>
    <t xml:space="preserve">      Vessel</t>
  </si>
  <si>
    <t>2.1.1</t>
  </si>
  <si>
    <t xml:space="preserve">         Raw Material Of Pressure Parts</t>
  </si>
  <si>
    <t>2.1.2</t>
  </si>
  <si>
    <t xml:space="preserve">         Raw Material Of Non-Pressure Parts</t>
  </si>
  <si>
    <t>2.1.3</t>
  </si>
  <si>
    <t xml:space="preserve">         Internals</t>
  </si>
  <si>
    <t>2.1.4</t>
  </si>
  <si>
    <t xml:space="preserve">         VT &amp; DT For Raw Material</t>
  </si>
  <si>
    <t>2.1.5</t>
  </si>
  <si>
    <t xml:space="preserve">         Consumable Material (Electrode)</t>
  </si>
  <si>
    <t>2.1.6</t>
  </si>
  <si>
    <t xml:space="preserve">         Cutting &amp; Marking</t>
  </si>
  <si>
    <t>2.1.7</t>
  </si>
  <si>
    <t xml:space="preserve">         Rolling &amp; Forming</t>
  </si>
  <si>
    <t>2.1.8</t>
  </si>
  <si>
    <t xml:space="preserve">         Weld Preparation and Fit-Up (Shell, Nozzle, …)</t>
  </si>
  <si>
    <t xml:space="preserve">         Welding</t>
  </si>
  <si>
    <t xml:space="preserve">         Ferrite Check For Welding Gladded Parts</t>
  </si>
  <si>
    <t xml:space="preserve">         NDT (VT,MT.PT,UT,RT)</t>
  </si>
  <si>
    <t xml:space="preserve">         Weld Repair</t>
  </si>
  <si>
    <t xml:space="preserve">         NDT After Weld Repair (VT,MT.PT,UT,RT)</t>
  </si>
  <si>
    <t xml:space="preserve">         Final Visual and Dimensional</t>
  </si>
  <si>
    <t xml:space="preserve">         PWHT (If Any)</t>
  </si>
  <si>
    <t xml:space="preserve">         Hardness Check</t>
  </si>
  <si>
    <t xml:space="preserve">         NDT After PWHT</t>
  </si>
  <si>
    <t xml:space="preserve">         Pneumatic Test (Pad Test)</t>
  </si>
  <si>
    <t xml:space="preserve">         Hydrostatic Test Water Quality</t>
  </si>
  <si>
    <t xml:space="preserve">         Hydrostatic Test</t>
  </si>
  <si>
    <t xml:space="preserve">         Draining &amp; Drying</t>
  </si>
  <si>
    <t xml:space="preserve">         Abrasive &amp; Paint Material</t>
  </si>
  <si>
    <t xml:space="preserve">         Blasting &amp; Painting (EachLayer OFT,Adhesion,Holiday)</t>
  </si>
  <si>
    <t xml:space="preserve">      Heat Exchangers</t>
  </si>
  <si>
    <t>2.2.1</t>
  </si>
  <si>
    <t xml:space="preserve">         Raw Material for Pressure parts</t>
  </si>
  <si>
    <t>2.2.2</t>
  </si>
  <si>
    <t xml:space="preserve">         Raw Material for Non-Pressure parts </t>
  </si>
  <si>
    <t xml:space="preserve">         VT &amp; DT For Raw Material </t>
  </si>
  <si>
    <t xml:space="preserve">         Cutting &amp; Marking </t>
  </si>
  <si>
    <t xml:space="preserve">         Rolling &amp; Forming </t>
  </si>
  <si>
    <t xml:space="preserve">         Tube to Tube Sheet Joint {Expansion) </t>
  </si>
  <si>
    <t xml:space="preserve">         Weld Repair </t>
  </si>
  <si>
    <t xml:space="preserve">         NDT After Weld Repair (VT,MT.PT,UT,RT) </t>
  </si>
  <si>
    <t xml:space="preserve">         Final Visual and Dimensional </t>
  </si>
  <si>
    <t xml:space="preserve">         PWHT (If Any) </t>
  </si>
  <si>
    <t xml:space="preserve">         Hardness Check </t>
  </si>
  <si>
    <t xml:space="preserve">         Hydrostatic Test Water Quality </t>
  </si>
  <si>
    <t xml:space="preserve">         Abrasive &amp; Paint Material </t>
  </si>
  <si>
    <t xml:space="preserve">         Blasting &amp; Painting (Each Layer DFT, Adhesion, Holiday)</t>
  </si>
  <si>
    <t xml:space="preserve">      Re-boiler</t>
  </si>
  <si>
    <t>2.3.1</t>
  </si>
  <si>
    <t>2.3.2</t>
  </si>
  <si>
    <t>2.3.4</t>
  </si>
  <si>
    <t xml:space="preserve">         Consumable Material (Electrode) </t>
  </si>
  <si>
    <t>2.3.5</t>
  </si>
  <si>
    <t>2.3.6</t>
  </si>
  <si>
    <t>2.3.7</t>
  </si>
  <si>
    <t xml:space="preserve">         Weld Preparation and Fit-Up (Shell,Nozzle, ... )</t>
  </si>
  <si>
    <t>2.3.8</t>
  </si>
  <si>
    <t>2.3.9</t>
  </si>
  <si>
    <t>2.3.10</t>
  </si>
  <si>
    <t>2.3.11</t>
  </si>
  <si>
    <t xml:space="preserve">         NDT After Weld Repair (VT,MT.PT,UT,R T) </t>
  </si>
  <si>
    <t>2.3.12</t>
  </si>
  <si>
    <t>2.3.13</t>
  </si>
  <si>
    <t>2.3.14</t>
  </si>
  <si>
    <t>2.3.15</t>
  </si>
  <si>
    <t>2.3.16</t>
  </si>
  <si>
    <t xml:space="preserve">         Pneumatic Test (Pad Test) </t>
  </si>
  <si>
    <t>2.3.17</t>
  </si>
  <si>
    <t>2.3.18</t>
  </si>
  <si>
    <t>2.3.19</t>
  </si>
  <si>
    <t>2.3.20</t>
  </si>
  <si>
    <t>2.3.21</t>
  </si>
  <si>
    <t xml:space="preserve">      Field Instruments (Transmitters/ Switch/ Gauge/ Analizer etc.)</t>
  </si>
  <si>
    <t>2.4.1</t>
  </si>
  <si>
    <t xml:space="preserve">          Visual Dimensional Inspection(Appearance)</t>
  </si>
  <si>
    <t>2.4.2</t>
  </si>
  <si>
    <t xml:space="preserve">          Calibration Check</t>
  </si>
  <si>
    <t>2.4.3</t>
  </si>
  <si>
    <t xml:space="preserve">          Tag &amp; Model No &amp; Specification Check</t>
  </si>
  <si>
    <t>2.4.4</t>
  </si>
  <si>
    <t xml:space="preserve">          Review Material, IP,ATEX Certificate</t>
  </si>
  <si>
    <t>2.4.5</t>
  </si>
  <si>
    <t xml:space="preserve">          Pressure &amp; Performance Test</t>
  </si>
  <si>
    <t>2.4.6</t>
  </si>
  <si>
    <t xml:space="preserve">          Packing Inspection&amp; Painting</t>
  </si>
  <si>
    <t xml:space="preserve">      Cable, Wires &amp; Tray</t>
  </si>
  <si>
    <t>2.5.1</t>
  </si>
  <si>
    <t xml:space="preserve">         Cable &amp; Wires</t>
  </si>
  <si>
    <t>2.5.1.1</t>
  </si>
  <si>
    <t>2.5.1.2</t>
  </si>
  <si>
    <t>2.5.2</t>
  </si>
  <si>
    <t xml:space="preserve">         Tray</t>
  </si>
  <si>
    <t>2.5.2.1</t>
  </si>
  <si>
    <t>2.5.2.2</t>
  </si>
  <si>
    <t xml:space="preserve">      Junction Box </t>
  </si>
  <si>
    <t>2.6.1</t>
  </si>
  <si>
    <t>2.6.2</t>
  </si>
  <si>
    <t>2.6.3</t>
  </si>
  <si>
    <t>2.6.4</t>
  </si>
  <si>
    <t xml:space="preserve">      Local Panel (Outdoor-Hazardous Area)</t>
  </si>
  <si>
    <t>2.7.1</t>
  </si>
  <si>
    <t>2.7.2</t>
  </si>
  <si>
    <t>2.7.3</t>
  </si>
  <si>
    <t>2.7.4</t>
  </si>
  <si>
    <t>2.7.5</t>
  </si>
  <si>
    <t>2.8.1</t>
  </si>
  <si>
    <t>2.8.2</t>
  </si>
  <si>
    <t xml:space="preserve">      Valves</t>
  </si>
  <si>
    <t>2.9.1</t>
  </si>
  <si>
    <t xml:space="preserve">         Manual Valves</t>
  </si>
  <si>
    <t>2.9.1.1</t>
  </si>
  <si>
    <t>2.9.2</t>
  </si>
  <si>
    <t>2.9.2.1</t>
  </si>
  <si>
    <t>2.9.2.2</t>
  </si>
  <si>
    <t>2.9.2.3</t>
  </si>
  <si>
    <t xml:space="preserve">      Strainers</t>
  </si>
  <si>
    <t>2.10.1</t>
  </si>
  <si>
    <t xml:space="preserve">          Material Inspection</t>
  </si>
  <si>
    <t>2.10.2</t>
  </si>
  <si>
    <t>2.10.3</t>
  </si>
  <si>
    <t xml:space="preserve">      Piping Items (Pipe, Flange, Fitting, Gasket, Bolt &amp; Nuts)</t>
  </si>
  <si>
    <t>2.11.1</t>
  </si>
  <si>
    <t>2.11.2</t>
  </si>
  <si>
    <t>2.11.3</t>
  </si>
  <si>
    <t>2.11.4</t>
  </si>
  <si>
    <t>2.11.5</t>
  </si>
  <si>
    <t>2.11.6</t>
  </si>
  <si>
    <t xml:space="preserve">      Pump</t>
  </si>
  <si>
    <t>2.12.1</t>
  </si>
  <si>
    <t>2.12.2</t>
  </si>
  <si>
    <t>2.13.1</t>
  </si>
  <si>
    <t xml:space="preserve">      Chemical Injection Package</t>
  </si>
  <si>
    <t>2.14.1</t>
  </si>
  <si>
    <t>2.14.2</t>
  </si>
  <si>
    <t>2.14.3</t>
  </si>
  <si>
    <t>2.14.4</t>
  </si>
  <si>
    <t>2.14.5</t>
  </si>
  <si>
    <t>2.14.6</t>
  </si>
  <si>
    <t>2.14.7</t>
  </si>
  <si>
    <t xml:space="preserve">      Reboiler Burner</t>
  </si>
  <si>
    <t>2.15.1</t>
  </si>
  <si>
    <t>2.15.2</t>
  </si>
  <si>
    <t xml:space="preserve">      Painting of Package Assembly (Piping, Structure)</t>
  </si>
  <si>
    <t>2.16.1</t>
  </si>
  <si>
    <t>2.16.2</t>
  </si>
  <si>
    <t xml:space="preserve">      Pickling (For Stainless Steel Part)</t>
  </si>
  <si>
    <t>2.17.1</t>
  </si>
  <si>
    <t xml:space="preserve">      Preservation</t>
  </si>
  <si>
    <t>2.18.1</t>
  </si>
  <si>
    <t xml:space="preserve">      Packing Inspection</t>
  </si>
  <si>
    <t xml:space="preserve">      Release Note</t>
  </si>
  <si>
    <t xml:space="preserve">      Final Document Preparation</t>
  </si>
  <si>
    <t xml:space="preserve">      Inspection Certificate</t>
  </si>
  <si>
    <t xml:space="preserve">      SAT</t>
  </si>
  <si>
    <t xml:space="preserve">          PLATE</t>
  </si>
  <si>
    <t xml:space="preserve">          PIPE</t>
  </si>
  <si>
    <t xml:space="preserve">          PROFILE</t>
  </si>
  <si>
    <t xml:space="preserve">         NDT( VT, MT, PT, UT, RT)</t>
  </si>
  <si>
    <t xml:space="preserve">        Final Visual and Dimensional Inspection</t>
  </si>
  <si>
    <t xml:space="preserve">        Performance test</t>
  </si>
  <si>
    <t xml:space="preserve">        Visual and Dimensional Check After Welding</t>
  </si>
  <si>
    <t xml:space="preserve">        Raw Material for Tank</t>
  </si>
  <si>
    <t xml:space="preserve">        Final Inspection For Fabricated Tank</t>
  </si>
  <si>
    <t xml:space="preserve">        Piping &amp; Structure Works</t>
  </si>
  <si>
    <t xml:space="preserve">         Packing Inspection</t>
  </si>
  <si>
    <t xml:space="preserve">         IRN</t>
  </si>
  <si>
    <t xml:space="preserve">         Final Book</t>
  </si>
  <si>
    <t xml:space="preserve">         Final Visual and Dimensional Inspection</t>
  </si>
  <si>
    <t xml:space="preserve">         Burner Test</t>
  </si>
  <si>
    <t xml:space="preserve">        Abrasive &amp; Paint Material </t>
  </si>
  <si>
    <t xml:space="preserve">        Blasting &amp; Painting (Each Layer DFT, Adhesion) </t>
  </si>
  <si>
    <t xml:space="preserve">        Pickling and Passivation </t>
  </si>
  <si>
    <t xml:space="preserve">        N2 Purge /Silica </t>
  </si>
  <si>
    <t xml:space="preserve">        Visual and Dimensional Inspection</t>
  </si>
  <si>
    <t xml:space="preserve">        Weld Preparation and Fit-Up</t>
  </si>
  <si>
    <t>2.3.1.2</t>
  </si>
  <si>
    <t>2.3.1.3</t>
  </si>
  <si>
    <t>2.3.2.1</t>
  </si>
  <si>
    <t>2.3.2.2</t>
  </si>
  <si>
    <t>2.3.1.1.3</t>
  </si>
  <si>
    <t>2.3.1.2.1</t>
  </si>
  <si>
    <t>2.3.1.2.2</t>
  </si>
  <si>
    <t>2.3.1.2.3</t>
  </si>
  <si>
    <t>2.3.1.3.1</t>
  </si>
  <si>
    <t>2.3.1.3.2</t>
  </si>
  <si>
    <t>2.3.1.3.3</t>
  </si>
  <si>
    <t>2.3.2.1.1</t>
  </si>
  <si>
    <t>2.3.2.1.2</t>
  </si>
  <si>
    <t>2.3.2.1.3</t>
  </si>
  <si>
    <t>2.3.2.2.1</t>
  </si>
  <si>
    <t>2.3.2.2.2</t>
  </si>
  <si>
    <t>2.3.2.2.3</t>
  </si>
  <si>
    <t>2.4.7</t>
  </si>
  <si>
    <t>2.5.1.3</t>
  </si>
  <si>
    <t>2.5.2.3</t>
  </si>
  <si>
    <t>2.8.1.1</t>
  </si>
  <si>
    <t>2.8.1.2</t>
  </si>
  <si>
    <t>2.8.1.3</t>
  </si>
  <si>
    <t>2.8.2.1</t>
  </si>
  <si>
    <t>2.8.2.2</t>
  </si>
  <si>
    <t>2.8.2.3</t>
  </si>
  <si>
    <t>2.11.7</t>
  </si>
  <si>
    <t>2.11.8</t>
  </si>
  <si>
    <t>2.11.9</t>
  </si>
  <si>
    <t>2.11.10</t>
  </si>
  <si>
    <t xml:space="preserve">        On/Off Valve</t>
  </si>
  <si>
    <t>2.9.1.1.1</t>
  </si>
  <si>
    <t>2.9.1.1.2</t>
  </si>
  <si>
    <t>2.9.1.1.3</t>
  </si>
  <si>
    <t>2.9.2.1.1</t>
  </si>
  <si>
    <t>2.9.2.1.2</t>
  </si>
  <si>
    <t>2.9.2.1.3</t>
  </si>
  <si>
    <t>2.9.2.2.1</t>
  </si>
  <si>
    <t>2.9.2.2.2</t>
  </si>
  <si>
    <t>2.9.2.2.3</t>
  </si>
  <si>
    <t>2.9.2.3.1</t>
  </si>
  <si>
    <t>2.9.2.3.2</t>
  </si>
  <si>
    <t>2.9.2.3.3</t>
  </si>
  <si>
    <t>Manual Valves</t>
  </si>
  <si>
    <t xml:space="preserve">        PSV</t>
  </si>
  <si>
    <t xml:space="preserve">            Inspection Of Material By TPI</t>
  </si>
  <si>
    <t xml:space="preserve">            Delivery To Factory</t>
  </si>
  <si>
    <t xml:space="preserve">            PO</t>
  </si>
  <si>
    <t xml:space="preserve">          PO</t>
  </si>
  <si>
    <t xml:space="preserve">           Visual Inspection</t>
  </si>
  <si>
    <t xml:space="preserve">           Type Test Sertificate or Manufacturer Catalogue</t>
  </si>
  <si>
    <t xml:space="preserve">          Visual &amp; Dimensional Inspection</t>
  </si>
  <si>
    <t xml:space="preserve">        Review IP, ATEX Certificate</t>
  </si>
  <si>
    <t xml:space="preserve">        Tag &amp; Model No Check</t>
  </si>
  <si>
    <t xml:space="preserve">        Review IP, ATEX certificate</t>
  </si>
  <si>
    <t xml:space="preserve">        Packing inspection and painting</t>
  </si>
  <si>
    <t>2.6.5</t>
  </si>
  <si>
    <t xml:space="preserve">         Visual Inspection &amp; Dimenslonal Check</t>
  </si>
  <si>
    <t xml:space="preserve">         Accessories Tag &amp; Model No Check</t>
  </si>
  <si>
    <t xml:space="preserve">         Construction</t>
  </si>
  <si>
    <t xml:space="preserve">         Review IP, ATEX Certificate</t>
  </si>
  <si>
    <t xml:space="preserve">         Packing Inspection &amp; Painting</t>
  </si>
  <si>
    <t>2.7.6</t>
  </si>
  <si>
    <t xml:space="preserve">         Material Inspection</t>
  </si>
  <si>
    <t xml:space="preserve">         Visual and Dimensional Inspection</t>
  </si>
  <si>
    <t xml:space="preserve">         Hydro Test</t>
  </si>
  <si>
    <t>2.10.4</t>
  </si>
  <si>
    <t>2.9.2.1.4</t>
  </si>
  <si>
    <t>2.9.2.1.5</t>
  </si>
  <si>
    <t>2.9.2.1.6</t>
  </si>
  <si>
    <t>2.9.2.2.5</t>
  </si>
  <si>
    <t>2.9.2.2.6</t>
  </si>
  <si>
    <t>2.9.2.2.7</t>
  </si>
  <si>
    <t>2.9.2.2.8</t>
  </si>
  <si>
    <t>2.9.2.3.4</t>
  </si>
  <si>
    <t>2.9.2.3.5</t>
  </si>
  <si>
    <t>2.9.2.3.6</t>
  </si>
  <si>
    <t>2.9.2.3.7</t>
  </si>
  <si>
    <t>2.9.2.3.8</t>
  </si>
  <si>
    <t>%</t>
  </si>
  <si>
    <t>E -200 Rich-Lean HE</t>
  </si>
  <si>
    <t>2.2.1.1</t>
  </si>
  <si>
    <t>2.2.1.1.1</t>
  </si>
  <si>
    <t>2.2.1.1.2</t>
  </si>
  <si>
    <t>2.2.1.1.3</t>
  </si>
  <si>
    <t>2.2.1.2</t>
  </si>
  <si>
    <t>2.2.1.2.1</t>
  </si>
  <si>
    <t>2.2.1.3</t>
  </si>
  <si>
    <t>2.2.2.1</t>
  </si>
  <si>
    <t>2.2.2.1.1</t>
  </si>
  <si>
    <t>2.2.2.1.2</t>
  </si>
  <si>
    <t>2.2.2.1.3</t>
  </si>
  <si>
    <t>2.2.2.2</t>
  </si>
  <si>
    <t>2.2.2.2.1</t>
  </si>
  <si>
    <t>2.2.2.2.2</t>
  </si>
  <si>
    <t>E -300 LEAN TEG - DRY GAS EXCH</t>
  </si>
  <si>
    <t>2.2.1.4</t>
  </si>
  <si>
    <t>2.2.1.5</t>
  </si>
  <si>
    <t>2.2.1.6</t>
  </si>
  <si>
    <t>2.2.1.7</t>
  </si>
  <si>
    <t>2.2.1.8</t>
  </si>
  <si>
    <t>2.2.1.9</t>
  </si>
  <si>
    <t>2.2.1.10</t>
  </si>
  <si>
    <t>2.2.1.11</t>
  </si>
  <si>
    <t>2.2.1.12</t>
  </si>
  <si>
    <t>2.2.1.13</t>
  </si>
  <si>
    <t>2.2.1.14</t>
  </si>
  <si>
    <t>2.2.1.15</t>
  </si>
  <si>
    <t>2.2.1.16</t>
  </si>
  <si>
    <t>2.2.1.17</t>
  </si>
  <si>
    <t>2.2.1.18</t>
  </si>
  <si>
    <t>2.2.1.19</t>
  </si>
  <si>
    <t>2.2.1.20</t>
  </si>
  <si>
    <t>2.2.1.21</t>
  </si>
  <si>
    <t>2.2.1.22</t>
  </si>
  <si>
    <t>2.2.1.1.1.1</t>
  </si>
  <si>
    <t>2.2.1.1.1.2</t>
  </si>
  <si>
    <t>2.2.1.1.1.3</t>
  </si>
  <si>
    <t>2.2.1.1.3.1</t>
  </si>
  <si>
    <t>2.2.1.1.3.2</t>
  </si>
  <si>
    <t>2.2.1.1.3.3</t>
  </si>
  <si>
    <t>2.2.1.1.2.1</t>
  </si>
  <si>
    <t>2.2.1.1.2.2</t>
  </si>
  <si>
    <t>2.2.1.1.2.3</t>
  </si>
  <si>
    <t>2.2.1.2.1.1</t>
  </si>
  <si>
    <t>2.2.1.2.1.2</t>
  </si>
  <si>
    <t>2.2.1.2.1.3</t>
  </si>
  <si>
    <t>2.2.1.2.1.2.1</t>
  </si>
  <si>
    <t>2.2.1.2.1.2.2</t>
  </si>
  <si>
    <t>2.2.1.2.1.2.3</t>
  </si>
  <si>
    <t>2.3.1.1</t>
  </si>
  <si>
    <t>2.3.1.1.1</t>
  </si>
  <si>
    <t>2.3.1.1.2</t>
  </si>
  <si>
    <t>2.2.2.1.1.1</t>
  </si>
  <si>
    <t>2.2.2.1.1.2</t>
  </si>
  <si>
    <t>2.2.2.1.1.3</t>
  </si>
  <si>
    <t>2.2.2.1.2.1</t>
  </si>
  <si>
    <t>2.2.2.1.2.2</t>
  </si>
  <si>
    <t>2.2.2.1.2.3</t>
  </si>
  <si>
    <t>2.2.2.1.3.1</t>
  </si>
  <si>
    <t>2.2.2.1.3.2</t>
  </si>
  <si>
    <t>2.2.2.1.3.3</t>
  </si>
  <si>
    <t>2.2.2.2.1.1</t>
  </si>
  <si>
    <t>2.2.2.2.1.2</t>
  </si>
  <si>
    <t>2.2.2.2.1.3</t>
  </si>
  <si>
    <t>2.2.2.2.2.1</t>
  </si>
  <si>
    <t>2.2.2.2.2.2</t>
  </si>
  <si>
    <t>2.2.2.2.2.3</t>
  </si>
  <si>
    <t>2.2.2.3</t>
  </si>
  <si>
    <t>2.2.2.4</t>
  </si>
  <si>
    <t>2.2.2.5</t>
  </si>
  <si>
    <t>2.2.2.6</t>
  </si>
  <si>
    <t>2.2.2.7</t>
  </si>
  <si>
    <t>2.2.2.8</t>
  </si>
  <si>
    <t>2.2.2.9</t>
  </si>
  <si>
    <t>2.2.2.10</t>
  </si>
  <si>
    <t>2.2.2.11</t>
  </si>
  <si>
    <t>2.2.2.12</t>
  </si>
  <si>
    <t>2.2.2.13</t>
  </si>
  <si>
    <t>2.2.2.14</t>
  </si>
  <si>
    <t>2.2.2.15</t>
  </si>
  <si>
    <t>2.2.2.16</t>
  </si>
  <si>
    <t>2.2.2.17</t>
  </si>
  <si>
    <t>2.2.2.18</t>
  </si>
  <si>
    <t>2.2.2.19</t>
  </si>
  <si>
    <t>2.2.2.20</t>
  </si>
  <si>
    <t>2.2.2.21</t>
  </si>
  <si>
    <t>2.2.2.22</t>
  </si>
  <si>
    <t xml:space="preserve">        Inspection Of Material By TPI</t>
  </si>
  <si>
    <t xml:space="preserve">        Delivery To Factory</t>
  </si>
  <si>
    <t xml:space="preserve">         PO</t>
  </si>
  <si>
    <t xml:space="preserve">        Welding</t>
  </si>
  <si>
    <t xml:space="preserve">        NDT( VT, MT, PT, UT, RT)</t>
  </si>
  <si>
    <t xml:space="preserve">        Hydrostatic Test</t>
  </si>
  <si>
    <t>2.11.2.1</t>
  </si>
  <si>
    <t>2.11.2.2</t>
  </si>
  <si>
    <t>2.11.2.3</t>
  </si>
  <si>
    <t>2.11.2.4</t>
  </si>
  <si>
    <t>2.11.2.5</t>
  </si>
  <si>
    <t>2.11.2.6</t>
  </si>
  <si>
    <t>2.11.2.7</t>
  </si>
  <si>
    <t>2.11.2.8</t>
  </si>
  <si>
    <t>2.11.3.1</t>
  </si>
  <si>
    <t>2.11.3.2</t>
  </si>
  <si>
    <t>2.11.3.3</t>
  </si>
  <si>
    <t>2.11.3.4</t>
  </si>
  <si>
    <t>2.11.3.5</t>
  </si>
  <si>
    <t>2.11.3.6</t>
  </si>
  <si>
    <t>2.11.3.7</t>
  </si>
  <si>
    <t>2.11.3.8</t>
  </si>
  <si>
    <t>2.11.4.1</t>
  </si>
  <si>
    <t>2.11.4.2</t>
  </si>
  <si>
    <t>2.11.4.3</t>
  </si>
  <si>
    <t>2.11.4.4</t>
  </si>
  <si>
    <t>2.11.4.5</t>
  </si>
  <si>
    <t>2.11.4.6</t>
  </si>
  <si>
    <t>2.11.4.7</t>
  </si>
  <si>
    <t>2.11.4.8</t>
  </si>
  <si>
    <t>2.11.5.1</t>
  </si>
  <si>
    <t>2.11.5.2</t>
  </si>
  <si>
    <t>2.11.5.3</t>
  </si>
  <si>
    <t>2.11.5.4</t>
  </si>
  <si>
    <t>2.11.5.5</t>
  </si>
  <si>
    <t>2.11.5.6</t>
  </si>
  <si>
    <t>2.11.5.7</t>
  </si>
  <si>
    <t>2.11.5.8</t>
  </si>
  <si>
    <t>2.12.3</t>
  </si>
  <si>
    <t>2.12.4</t>
  </si>
  <si>
    <t>2.15.3</t>
  </si>
  <si>
    <t>2.1.1.1</t>
  </si>
  <si>
    <t>Glycol Contactor (C-100)</t>
  </si>
  <si>
    <t>Still Column (C-200)</t>
  </si>
  <si>
    <t>Glycol Flash Drum (V-120)</t>
  </si>
  <si>
    <t>Glycol Surge Drum (V-130)</t>
  </si>
  <si>
    <t>Glycol Particle Filter (F-100 A/B)</t>
  </si>
  <si>
    <t>Glycol Carbon Filter (F-200)</t>
  </si>
  <si>
    <t>Lean Glycol Filter (F-300)</t>
  </si>
  <si>
    <t>Glycol Reflux Condenser (E-100)</t>
  </si>
  <si>
    <t xml:space="preserve">VENDOR PRINT INDEX &amp; SCHEDULE (VPIS) </t>
  </si>
  <si>
    <t xml:space="preserve">WORK BEAKDOWN STRUCTURE </t>
  </si>
  <si>
    <t xml:space="preserve">TIME SCHEDULE </t>
  </si>
  <si>
    <t xml:space="preserve">FINAL VENDOR DATA BOOK INDEX </t>
  </si>
  <si>
    <t xml:space="preserve">SUB VENDOR LIST </t>
  </si>
  <si>
    <t>SPARE PART LIST</t>
  </si>
  <si>
    <t>HARDNESS TESTING PROCEDURE (TOWER, COLUMNS, REBOILER, DRUMS, FILTERS &amp; EXCHANGERS)</t>
  </si>
  <si>
    <t xml:space="preserve">INSPECTION AND TEST PLAN (ITP) </t>
  </si>
  <si>
    <t xml:space="preserve">QUALITY CONTROL PLAN (QCP) </t>
  </si>
  <si>
    <t>SURFACE PREPARATION AND INTERNAL/EXTERNAL PAINTING PROCEDURE FOR TOWER, COLUMNS, REBOILER, DRUMS, FILTERS &amp; EXCHANGERS</t>
  </si>
  <si>
    <t xml:space="preserve">PICKLING AND PASSIVATION PROCEDURE </t>
  </si>
  <si>
    <t>POSTWELD HEAT TREATMENT PROCEDURE (TOWER, COLUMNS, REBOILER, DRUMS, FILTERS &amp; EXCHANGERS)</t>
  </si>
  <si>
    <t>WPS &amp; PQR (TOWER, COLUMNS, REBOILER, DRUMS, FILTERS &amp; EXCHANGERS)</t>
  </si>
  <si>
    <t>PMI PROCEDURE (TOWER, COLUMNS, REBOILER, DRUMS, FILTERS &amp; EXCHANGERS)</t>
  </si>
  <si>
    <t>NDT PROCEDURE (TOWER, COLUMNS, REBOILER, DRUMS, FILTERS &amp; EXCHANGERS)</t>
  </si>
  <si>
    <t>HYDROSTATIC TESTING PRCOCEDURE (TOWER, COLUMNS, REBOILER, DRUMS &amp; FILTERS)</t>
  </si>
  <si>
    <t>HYDROSTATIC TEST PROCEDURE FOR HEAT EXCHANGERS</t>
  </si>
  <si>
    <t xml:space="preserve">WELD REPAIR PROCEDURE </t>
  </si>
  <si>
    <t xml:space="preserve">PACKING,MARKING,SHIPPING PROCEDURE </t>
  </si>
  <si>
    <t>N2 PURGING PROCEDURE</t>
  </si>
  <si>
    <t>SAT PROCEDURE FOR GAS DEHYDRATION PACKAGE</t>
  </si>
  <si>
    <t>OPERATION, COMMISSIONING &amp; MAINTENANCE MANUAL FOR GAS DEHYDRATION PACKAGE</t>
  </si>
  <si>
    <t>BASIS OF PROCESS DESIGN FOR GAS DEHYDRATION PACKAGE</t>
  </si>
  <si>
    <t>CONTROL PHILOSOPHY</t>
  </si>
  <si>
    <t>PRESSURE SAFETY VALVE CALCULATION SHEETS</t>
  </si>
  <si>
    <t xml:space="preserve">PROCESS DATA SHEET FOR DEHYDRATION GLYCOL CONTACTOR </t>
  </si>
  <si>
    <t>PROCESS DATA SHEET FOR GLYCOL FLASH DRUM</t>
  </si>
  <si>
    <t>PROCESS DATA SHEET FOR GLYCOL PARTICLE FILTER</t>
  </si>
  <si>
    <t>PROCESS DATA SHEET FOR GLYCOL CARBON FILTER</t>
  </si>
  <si>
    <t>PROCESS DATA SHEET FOR LEAN GLYCOL  FILTER</t>
  </si>
  <si>
    <t>PROCESS DATA SHEET FOR GLYCOL STILL COLUMN</t>
  </si>
  <si>
    <t>PROCESS DATA SHEET FOR GLYCOL CIRCULATION PUMPS</t>
  </si>
  <si>
    <t>PROCESS DATA SHEET FOR LEAN GLYCOL DRY GAS HEAT EXCHSNGER</t>
  </si>
  <si>
    <t>PROCESS DATA SHEET FOR RICH / LEAN GLYCOL HEAT EXCHANGER</t>
  </si>
  <si>
    <t>PROCESS DATA SHEET FOR GLYCOL REFLUX  CONDENSER</t>
  </si>
  <si>
    <t>PROCESS DATA SHEET FOR GLYCOL REBOILER</t>
  </si>
  <si>
    <t>PROCESS DATA SHEET FOR ANTI-FOAM PACKAGE</t>
  </si>
  <si>
    <t>PROCESS DATA SHEET FOR PH-CONTROLLER PACKAGE</t>
  </si>
  <si>
    <t>PROCESS DATA SHEET FOR GLYCOL SURGE DRUM</t>
  </si>
  <si>
    <t>PROCESS FLOW DIAGRAM FOR GAS DEHYDRATION PACKAGE</t>
  </si>
  <si>
    <t>HEAT AND MASS BALANCE FOR GAS DEHYDRATION PACKAGE</t>
  </si>
  <si>
    <t>PIPING &amp; INSTRUMENTATION DIAGRAM FOR GAS DEHYDRATION PACKAGE</t>
  </si>
  <si>
    <t>CAUSE AND EFFECT DIAGRAM FOR GAS DEHYDRATION PACKAGE</t>
  </si>
  <si>
    <t xml:space="preserve">EQUIPMENT LIST </t>
  </si>
  <si>
    <t xml:space="preserve">ALARM &amp; TRIP SET POINT LIST </t>
  </si>
  <si>
    <t xml:space="preserve">UTILITY CONSUMPTION LIST </t>
  </si>
  <si>
    <t xml:space="preserve">CHEMICAL CONSUMPTION LIST </t>
  </si>
  <si>
    <t>HAZOP STUDY REPORT</t>
  </si>
  <si>
    <t>SIL STUDY REPORT</t>
  </si>
  <si>
    <t>MECHANICAL CALCULATION BOOK FOR GLYCOL CONTACTOR (C-100)</t>
  </si>
  <si>
    <t>GENERAL ARRANGEMENT FOR GLYCOL CONTACTOR (C-100)</t>
  </si>
  <si>
    <t>DETAILS DRAWING FOR GLYCOL CONTACTOR (C-100)</t>
  </si>
  <si>
    <t>NAME PLATE DETAIL DRAWING FOR GLYCOL CONTACTOR (C-100)</t>
  </si>
  <si>
    <t>TEMPLATE DRAWING FOR GLYCOL CONTACTOR (C-100)</t>
  </si>
  <si>
    <t>WELDING &amp; NDT MAP FOR GLYCOL CONTACTOR (C-100)</t>
  </si>
  <si>
    <t>MECHANICAL CALCULATION BOOK FOR STILL COLUMN (C-200)</t>
  </si>
  <si>
    <t>GENERAL ARRANGEMENT FOR STILL COLUMN (C-200)</t>
  </si>
  <si>
    <t>DETAILS DRAWING FOR STILL COLUMN (C-200)</t>
  </si>
  <si>
    <t>NAME PLATE DETAIL DRAWING FOR STILL COLUMN (C-200)</t>
  </si>
  <si>
    <t>WELDING &amp; NDT MAP FOR STILL COLUMN (C-200)</t>
  </si>
  <si>
    <t>MECHANICAL CALCULATION BOOK FOR GLYCOL FLASH DRUM (V-120)</t>
  </si>
  <si>
    <t>GENERAL ARRANGEMENT FOR GLYCOL FLASH DRUM (V-120)</t>
  </si>
  <si>
    <t>DETAILS DRAWING FOR GLYCOL FLASH DRUM (V-120)</t>
  </si>
  <si>
    <t>NAME PLATE DETAIL DRAWING FOR GLYCOL FLASH DRUM (V-120)</t>
  </si>
  <si>
    <t>WELDING &amp; NDT MAP FOR GLYCOL FLASH DRUM (V-120)</t>
  </si>
  <si>
    <t>MECHANICAL CALCULATION BOOK FOR GLYCOL SURGE DRUM (V-130)</t>
  </si>
  <si>
    <t>GENERAL ARRANGEMENT FOR GLYCOL SURGE DRUM (V-130)</t>
  </si>
  <si>
    <t>DETAILS DRAWING FOR GLYCOL SURGE DRUM (V-130)</t>
  </si>
  <si>
    <t>NAME PLATE DETAIL DRAWING FOR GLYCOL SURGE DRUM (V-130)</t>
  </si>
  <si>
    <t>WELDING &amp; NDT MAP FOR GLYCOL SURGE DRUM (V-130)</t>
  </si>
  <si>
    <t>MECHANICAL CALCULATION BOOK FOR  GLYCOL PARTICLE FILTER (F-100 A/B)</t>
  </si>
  <si>
    <t>GENERAL ARRANGEMENT FOR  GLYCOL PARTICLE FILTER (F-100 A/B)</t>
  </si>
  <si>
    <t>DETAILS DRAWING FOR  GLYCOL PARTICLE FILTER (F-100 A/B)</t>
  </si>
  <si>
    <t>NAME PLATE DETAIL DRAWING FOR  GLYCOL PARTICLE FILTER (F-100 A/B)</t>
  </si>
  <si>
    <t>WELDING &amp; NDT MAP FOR  GLYCOL PARTICLE FILTER (F-100 A/B)</t>
  </si>
  <si>
    <t>MECHANICAL CALCULATION BOOK FOR GLYCOL CARBON FILTER (F-200)</t>
  </si>
  <si>
    <t>GENERAL ARRANGEMENT FOR GLYCOL CARBON FILTER (F-200)</t>
  </si>
  <si>
    <t>DETAILS DRAWING FOR GLYCOL CARBON FILTER (F-200)</t>
  </si>
  <si>
    <t>NAME PLATE DETAIL DRAWING FOR GLYCOL CARBON FILTER (F-200)</t>
  </si>
  <si>
    <t>WELDING &amp; NDT MAP FOR GLYCOL CARBON FILTER (F-200)</t>
  </si>
  <si>
    <t>MECHANICAL CALCULATION BOOK FOR LEAN GLYCOL  FILTER (F-300)</t>
  </si>
  <si>
    <t>GENERAL ARRANGEMENT FOR LEAN GLYCOL FILTER (F-300)</t>
  </si>
  <si>
    <t>DETAILS DRAWING FOR LEAN GLYCOL FILTER (F-300)</t>
  </si>
  <si>
    <t>NAME PLATE DETAIL DRAWING FOR LEAN GLYCOL FILTER (F-300)</t>
  </si>
  <si>
    <t>WELDING &amp; NDT MAP FOR LEAN GLYCOL FILTER (F-300)</t>
  </si>
  <si>
    <t>GENERAL ARRANGEMENT FOR GLYCOL REFLUX CONDENSER (E-100)</t>
  </si>
  <si>
    <t>DETAILS DRAWING FOR GLYCOL REFLUX CONDENSER (E-100)</t>
  </si>
  <si>
    <t>NAME PLATE DETAIL DRAWING FOR GLYCOL REFLUX CONDENSER (E-100)</t>
  </si>
  <si>
    <t>WELDING &amp; NDT MAP FOR GLYCOL REFLUX CONDENSER (E-100)</t>
  </si>
  <si>
    <t>GENERAL ARRANGEMENT FOR RICH-LEAN GLYCOL H.E. (E-200)</t>
  </si>
  <si>
    <t>DETAILS DRAWING FOR RICH-LEAN GLYCOL H.E. (E-200)</t>
  </si>
  <si>
    <t>NAME PLATE DETAIL DRAWING FOR RICH-LEAN GLYCOL H.E. (E-200)</t>
  </si>
  <si>
    <t>WELDING &amp; NDT MAP FOR RICH-LEAN GLYCOL H.E. (E-200)</t>
  </si>
  <si>
    <t>GENERAL ARRANGEMENT FOR LEAN GLYCOL GAS H.E. (E-300)</t>
  </si>
  <si>
    <t>DETAILS DRAWING FOR LEAN GLYCOL GAS H.E. (E-300)</t>
  </si>
  <si>
    <t>NAME PLATE DETAIL DRAWING FOR LEAN GLYCOL GAS H.E. (E-300)</t>
  </si>
  <si>
    <t>WELDING &amp; NDT MAP FOR LEAN GLYCOL GAS H.E. (E-300)</t>
  </si>
  <si>
    <t>THERMAL/MECHANICAL CALCULATION BOOK FOR REBOILER (R-100)</t>
  </si>
  <si>
    <t>GENERAL ARRANGEMENT FOR REBOILER (R-100)</t>
  </si>
  <si>
    <t>DETAILS DRAWING FOR REBOILER (R-100)</t>
  </si>
  <si>
    <t>NAME PLATE DETAIL DRAWING FOR REBOILER (R-100)</t>
  </si>
  <si>
    <t>WELDING &amp; NDT MAP FOR REBOILER (R-100)</t>
  </si>
  <si>
    <t xml:space="preserve">LUBRICATION LIST </t>
  </si>
  <si>
    <t>GENERAL ASSEMBLY DRAWING FOR GLYCOL CIRCULATION PUMPS</t>
  </si>
  <si>
    <t>PUMPS CROSS SECTIONAL DRAWING FOR GLYCOL CIRCULATION PUMPS</t>
  </si>
  <si>
    <t>NAME PLATE FOR GLYCOL CIRCULATION PUMPS</t>
  </si>
  <si>
    <t>BURNER DATA SHEET FOR GLYCOL REBOILER</t>
  </si>
  <si>
    <t>BURNER DRAWING FOR GLYCOL REBOILER</t>
  </si>
  <si>
    <t>PACKAGE PLOT PLAN DRAWING</t>
  </si>
  <si>
    <t xml:space="preserve">PIPING GENERAL ARRANGEMENT DRAWING </t>
  </si>
  <si>
    <t>PIPING ISOMETRIC DRAWING FOR GAS DEHYDRATION PACKAGE</t>
  </si>
  <si>
    <t xml:space="preserve">LINE LIST </t>
  </si>
  <si>
    <t xml:space="preserve">TIE-IN-LIST </t>
  </si>
  <si>
    <t>PDMS MODEL REVIEW REPORT (60%)</t>
  </si>
  <si>
    <t>PDMS MODEL REVIEW REPORT (90%)</t>
  </si>
  <si>
    <t xml:space="preserve">STRESS ANALYSIS REPORT </t>
  </si>
  <si>
    <t>CONTROL VALVE CALCULATION SHEETS</t>
  </si>
  <si>
    <t>FLOW ELEMENT CALCULATION SHEETS</t>
  </si>
  <si>
    <t>CONTROL SYSTEM CONFIGURATION BLOCK DIAGRAM</t>
  </si>
  <si>
    <t>ESD/BMS SYSTEM CONFIGURATION BLOCK DIAGRAM</t>
  </si>
  <si>
    <t xml:space="preserve">INSTRUMENT JUNCTION BOX LAYOUT AND WIRING TERMINATION DIAGRAM   </t>
  </si>
  <si>
    <t>BURNER OPERATION PANEL LAYOUT &amp; WIRING DIAGRAM WITH CONNECTIONS &amp; DIMENSIONS</t>
  </si>
  <si>
    <t xml:space="preserve">HOOK UP DRAWING </t>
  </si>
  <si>
    <t xml:space="preserve">INSTRUMENT LOCATION LAYOUT  </t>
  </si>
  <si>
    <t xml:space="preserve">CONTROL PANEL LAYOUT AND ARRANGEMENT </t>
  </si>
  <si>
    <t xml:space="preserve">ESD/BMS PANEL LAYOUT AND ARRANGEMENT </t>
  </si>
  <si>
    <t>CONTROL SYSTEM WIRING DIAGRAM AND CONNECTIONS</t>
  </si>
  <si>
    <t>ESD/BMS SYSTEM WIRING DIAGRAM AND CONNECTIONS</t>
  </si>
  <si>
    <t xml:space="preserve">CONTROL SYSTEM LOGIC DIAGRAM </t>
  </si>
  <si>
    <t xml:space="preserve">ESD/BMS SYSTEM LOGIC DIAGRAM </t>
  </si>
  <si>
    <t>PRINT OUT OF HMI FOR BMS AND UCP</t>
  </si>
  <si>
    <t>CONTROL SYSTEM CABINETS AND CONSOLES LAYOUT DRAWING</t>
  </si>
  <si>
    <t>INSTRUMENT EARTH DISTRIBUTION DIAGRAM</t>
  </si>
  <si>
    <t>INSTRUMENT CABLE ROUTE/ MAIN TUBING LAYOUT DRAWING</t>
  </si>
  <si>
    <t>ESD LEVEL HIERARCHY</t>
  </si>
  <si>
    <t>INSTRUMENT D.S. FOR CONTROL VALVES</t>
  </si>
  <si>
    <t>INSTRUMENT D.S. FOR ON/OFF VALVES</t>
  </si>
  <si>
    <t xml:space="preserve">INSTRUMENT D.S. FOR H2O ANALYZER </t>
  </si>
  <si>
    <t>INSTRUMENT D.S. FOR TEMPERATURE GAUGE</t>
  </si>
  <si>
    <t>INSTRUMENT D.S. FOR TEMPERATURE TRANSMITTERS</t>
  </si>
  <si>
    <t>INSTRUMENT D.S. FOR PRESSURE GAUGES AND DIFF. PRESSURE GAUGES</t>
  </si>
  <si>
    <t>INSTRUMENT D.S. FOR PRESSURE TRANSMITTERS AND DIFFE. PRESSURE TRANSMITTERS</t>
  </si>
  <si>
    <t>INSTRUMENT D.S. FOR PRESSURE REGULATOR VALVES</t>
  </si>
  <si>
    <t>INSTRUMENT D.S. FOR FLOW ELEMENTS</t>
  </si>
  <si>
    <t xml:space="preserve">INSTRUMENT D.S. FOR LEVEL GAUGES </t>
  </si>
  <si>
    <t>INSTRUMENT D.S. FOR LEVEL TRANSMITTERS</t>
  </si>
  <si>
    <t>FLAME SCANNER DATA SHEET</t>
  </si>
  <si>
    <t>INSTRUMENT D.S. FOR SAFETY VALVES</t>
  </si>
  <si>
    <t xml:space="preserve">FAT PROCEDURE FOR CONTROL SYSTEM </t>
  </si>
  <si>
    <t xml:space="preserve">FAT PROCEDURE FOR ESD/BMS SYSTEM </t>
  </si>
  <si>
    <t>SAT PROCEDURE FOR CONTROL SYSTEM</t>
  </si>
  <si>
    <t xml:space="preserve">SAT PROCEDURE FOR ESD/BMS SYSTEM </t>
  </si>
  <si>
    <t xml:space="preserve">INSTRUMENT LIST </t>
  </si>
  <si>
    <t xml:space="preserve">INPUT/OUTPUT SIGNAL LIST </t>
  </si>
  <si>
    <t xml:space="preserve">INSTRUMENT CABLE LIST </t>
  </si>
  <si>
    <t>UCP AND BMS SYSTEM POWER CONSUMPTION LIST</t>
  </si>
  <si>
    <t>MODBUS IO LIST (MODBUS MAPPING LIST)</t>
  </si>
  <si>
    <t xml:space="preserve">ELECTRICAL SINGLE LINE DIAGRAM </t>
  </si>
  <si>
    <t xml:space="preserve">EARTHING DETAIL LAYOUT </t>
  </si>
  <si>
    <t>ELECTRICAL CABLE ROUTE</t>
  </si>
  <si>
    <t xml:space="preserve">ELECTRICAL PANEL LAYOUT AND WIRING DIAGRAM </t>
  </si>
  <si>
    <t xml:space="preserve">LOCAL CONTROL STATION (LCS) PANEL LAYOUT AND WIRING DIAGRAM </t>
  </si>
  <si>
    <t>ELECTRICAL EQUIPMENT LAYOUT</t>
  </si>
  <si>
    <t xml:space="preserve">POWER AND CONTROL CABLE LIST </t>
  </si>
  <si>
    <t xml:space="preserve">ELECTRICAL LOAD LIST </t>
  </si>
  <si>
    <t xml:space="preserve">ELECTRICAL SIGNAL LIST </t>
  </si>
  <si>
    <t>ELECTRICAL MOTORS DATA SHEETS, CURVES, DRAWINGS AND CERTIFICATES</t>
  </si>
  <si>
    <t>CABLE DATASHEETS</t>
  </si>
  <si>
    <t>ELECTRICAL PANEL DATASHEETS</t>
  </si>
  <si>
    <t>LOCAL CONTROL STATION (LCS) DATASHEETS</t>
  </si>
  <si>
    <t>HAZARDOUS AREA CLASSIFICATION AND IP CERTIFICATE FOR MOTORS, LCS, LCP, LIGHTINGS, JB, HEATERS, ETC</t>
  </si>
  <si>
    <t xml:space="preserve">ELECTRICAL MOTORS FAT REPORTS </t>
  </si>
  <si>
    <t>STRUCTURAL DESIGN CALCULATION FOR GAS DEHYDRATION PACKAGE</t>
  </si>
  <si>
    <t>FOUNDATION LOADING DATA FOR GAS DEHYDRATION PACKAGE</t>
  </si>
  <si>
    <t>STEEL STRUCTURAL DETAIL DRAWING FOR GAS DEHYDRATION PACKAGE</t>
  </si>
  <si>
    <t>BK-GCS-MF-120-PM-LI-0001</t>
  </si>
  <si>
    <t>BK-GCS-MF-120-PM-WB-0001</t>
  </si>
  <si>
    <t>BK-GCS-MF-120-GE-SH-0001</t>
  </si>
  <si>
    <t>BK-GCS-MF-120-GE-LI-0002</t>
  </si>
  <si>
    <t>BK-GCS-MF-120-GE-VL-0001</t>
  </si>
  <si>
    <t>BK-GCS-MF-120-QC-PR-0001</t>
  </si>
  <si>
    <t>BK-GCS-MF-120-QC-PR-0002</t>
  </si>
  <si>
    <t>BK-GCS-MF-120-QC-PR-0003</t>
  </si>
  <si>
    <t>BK-GCS-MF-120-QC-PR-0004</t>
  </si>
  <si>
    <t>BK-GCS-MF-120-QC-PR-0005</t>
  </si>
  <si>
    <t>BK-GCS-MF-120-QC-PR-0006</t>
  </si>
  <si>
    <t>BK-GCS-MF-120-QC-PR-0007</t>
  </si>
  <si>
    <t>BK-GCS-MF-120-QC-PR-0008</t>
  </si>
  <si>
    <t>BK-GCS-MF-120-QC-PR-0009</t>
  </si>
  <si>
    <t>BK-GCS-MF-120-QC-PR-0010</t>
  </si>
  <si>
    <t>BK-GCS-MF-120-QC-PR-0011</t>
  </si>
  <si>
    <t>BK-GCS-MF-120-QC-PR-0012</t>
  </si>
  <si>
    <t>BK-GCS-MF-120-QC-PR-0013</t>
  </si>
  <si>
    <t>BK-GCS-MF-120-QC-PR-0014</t>
  </si>
  <si>
    <t>BK-GCS-MF-120-QC-PR-0015</t>
  </si>
  <si>
    <t>BK-GCS-MF-120-QC-ML-0001</t>
  </si>
  <si>
    <t>BK-GCS-MF-120-PR-DB-0001</t>
  </si>
  <si>
    <t>BK-GCS-MF-120-PR-PH-0001</t>
  </si>
  <si>
    <t>BK-GCS-MF-120-PR-CN-0001</t>
  </si>
  <si>
    <t>BK-GCS-MF-120-PR-DS-0001</t>
  </si>
  <si>
    <t>BK-GCS-MF-120-PR-DS-0002</t>
  </si>
  <si>
    <t>BK-GCS-MF-120-PR-DS-0003</t>
  </si>
  <si>
    <t>BK-GCS-MF-120-PR-DS-0004</t>
  </si>
  <si>
    <t>BK-GCS-MF-120-PR-DS-0014</t>
  </si>
  <si>
    <t>BK-GCS-MF-120-PR-DS-0005</t>
  </si>
  <si>
    <t>BK-GCS-MF-120-PR-DS-0006</t>
  </si>
  <si>
    <t>BK-GCS-MF-120-PR-DS-0007</t>
  </si>
  <si>
    <t>BK-GCS-MF-120-PR-DS-0008</t>
  </si>
  <si>
    <t>BK-GCS-MF-120-PR-DS-0009</t>
  </si>
  <si>
    <t>BK-GCS-MF-120-PR-DS-0010</t>
  </si>
  <si>
    <t>BK-GCS-MF-120-PR-DS-0011</t>
  </si>
  <si>
    <t>BK-GCS-MF-120-PR-DS-0012</t>
  </si>
  <si>
    <t>BK-GCS-MF-120-PR-DS-0013</t>
  </si>
  <si>
    <t>BK-GCS-MF-120-PR-PF-0001</t>
  </si>
  <si>
    <t>BK-GCS-MF-120-PR-PF-0002</t>
  </si>
  <si>
    <t>BK-GCS-MF-120-PR-PI-0003</t>
  </si>
  <si>
    <t>BK-GCS-MF-120-PR-CE-0001</t>
  </si>
  <si>
    <t>BK-GCS-MF-120-PR-LI-0001</t>
  </si>
  <si>
    <t>BK-GCS-MF-120-PR-LI-0002</t>
  </si>
  <si>
    <t>BK-GCS-MF-120-PR-LI-0003</t>
  </si>
  <si>
    <t>BK-GCS-MF-120-PR-LI-0004</t>
  </si>
  <si>
    <t>BK-GCS-MF-120-PR-RE-0001</t>
  </si>
  <si>
    <t>BK-GCS-MF-120-PR-RE-0002</t>
  </si>
  <si>
    <t>BK-GCS-MF-120-ME-CN-0001</t>
  </si>
  <si>
    <t>BK-GCS-MF-120-ME-DW-0001</t>
  </si>
  <si>
    <t>BK-GCS-MF-120-ME-DW-0002</t>
  </si>
  <si>
    <t>BK-GCS-MF-120-ME-DW-0003</t>
  </si>
  <si>
    <t>BK-GCS-MF-120-ME-DW-0004</t>
  </si>
  <si>
    <t>BK-GCS-MF-120-ME-MP-0001</t>
  </si>
  <si>
    <t>BK-GCS-MF-120-ME-CN-0002</t>
  </si>
  <si>
    <t>BK-GCS-MF-120-ME-DW-0005</t>
  </si>
  <si>
    <t>BK-GCS-MF-120-ME-DW-0006</t>
  </si>
  <si>
    <t>BK-GCS-MF-120-ME-DW-0007</t>
  </si>
  <si>
    <t>BK-GCS-MF-120-ME-MP-0002</t>
  </si>
  <si>
    <t>BK-GCS-MF-120-ME-CN-0003</t>
  </si>
  <si>
    <t>BK-GCS-MF-120-ME-DW-0008</t>
  </si>
  <si>
    <t>BK-GCS-MF-120-ME-DW-0009</t>
  </si>
  <si>
    <t>BK-GCS-MF-120-ME-DW-0010</t>
  </si>
  <si>
    <t>BK-GCS-MF-120-ME-MP-0003</t>
  </si>
  <si>
    <t>BK-GCS-MF-120-ME-CN-0011</t>
  </si>
  <si>
    <t>BK-GCS-MF-120-ME-DW-0036</t>
  </si>
  <si>
    <t>BK-GCS-MF-120-ME-DW-0037</t>
  </si>
  <si>
    <t>BK-GCS-MF-120-ME-DW-0038</t>
  </si>
  <si>
    <t>BK-GCS-MF-120-ME-MP-0011</t>
  </si>
  <si>
    <t>BK-GCS-MF-120-ME-CN-0004</t>
  </si>
  <si>
    <t>BK-GCS-MF-120-ME-DW-0011</t>
  </si>
  <si>
    <t>BK-GCS-MF-120-ME-DW-0012</t>
  </si>
  <si>
    <t>BK-GCS-MF-120-ME-DW-0013</t>
  </si>
  <si>
    <t>BK-GCS-MF-120-ME-MP-0004</t>
  </si>
  <si>
    <t>BK-GCS-MF-120-ME-CN-0005</t>
  </si>
  <si>
    <t>BK-GCS-MF-120-ME-DW-0014</t>
  </si>
  <si>
    <t>BK-GCS-MF-120-ME-DW-0015</t>
  </si>
  <si>
    <t>BK-GCS-MF-120-ME-DW-0016</t>
  </si>
  <si>
    <t>BK-GCS-MF-120-ME-MP-0005</t>
  </si>
  <si>
    <t>BK-GCS-MF-120-ME-CN-0010</t>
  </si>
  <si>
    <t>BK-GCS-MF-120-ME-DW-0033</t>
  </si>
  <si>
    <t>BK-GCS-MF-120-ME-DW-0034</t>
  </si>
  <si>
    <t>BK-GCS-MF-120-ME-DW-0035</t>
  </si>
  <si>
    <t>BK-GCS-MF-120-ME-MP-0010</t>
  </si>
  <si>
    <t>BK-GCS-MF-120-ME-CN-0006</t>
  </si>
  <si>
    <t>BK-GCS-MF-120-ME-DW-0017</t>
  </si>
  <si>
    <t>BK-GCS-MF-120-ME-DW-0018</t>
  </si>
  <si>
    <t>BK-GCS-MF-120-ME-DW-0019</t>
  </si>
  <si>
    <t>BK-GCS-MF-120-ME-MP-0006</t>
  </si>
  <si>
    <t>BK-GCS-MF-120-ME-CN-0007</t>
  </si>
  <si>
    <t>BK-GCS-MF-120-ME-DW-0020</t>
  </si>
  <si>
    <t>BK-GCS-MF-120-ME-DW-0021</t>
  </si>
  <si>
    <t>BK-GCS-MF-120-ME-DW-0022</t>
  </si>
  <si>
    <t>BK-GCS-MF-120-ME-MP-0007</t>
  </si>
  <si>
    <t>BK-GCS-MF-120-ME-CN-0008</t>
  </si>
  <si>
    <t>BK-GCS-MF-120-ME-DW-0023</t>
  </si>
  <si>
    <t>BK-GCS-MF-120-ME-DW-0024</t>
  </si>
  <si>
    <t>BK-GCS-MF-120-ME-DW-0025</t>
  </si>
  <si>
    <t>BK-GCS-MF-120-ME-MP-0008</t>
  </si>
  <si>
    <t>BK-GCS-MF-120-ME-CN-0009</t>
  </si>
  <si>
    <t>BK-GCS-MF-120-ME-DW-0026</t>
  </si>
  <si>
    <t>BK-GCS-MF-120-ME-DW-0027</t>
  </si>
  <si>
    <t>BK-GCS-MF-120-ME-DW-0028</t>
  </si>
  <si>
    <t>BK-GCS-MF-120-ME-MP-0009</t>
  </si>
  <si>
    <t>BK-GCS-MF-120-ME-LI-0001</t>
  </si>
  <si>
    <t>BK-GCS-MF-120-ME-DW-0029</t>
  </si>
  <si>
    <t>BK-GCS-MF-120-ME-DW-0030</t>
  </si>
  <si>
    <t>BK-GCS-MF-120-ME-DW-0031</t>
  </si>
  <si>
    <t>BK-GCS-MF-120-ME-DS-0001</t>
  </si>
  <si>
    <t>BK-GCS-MF-120-ME-DW-0032</t>
  </si>
  <si>
    <t>BK-GCS-MF-120-PI-DW-0001</t>
  </si>
  <si>
    <t>BK-GCS-MF-120-PI-DW-0002</t>
  </si>
  <si>
    <t>BK-GCS-MF-120-PI-DW-0003</t>
  </si>
  <si>
    <t>BK-GCS-MF-120-PI-LI-0001</t>
  </si>
  <si>
    <t>BK-GCS-MF-120-PI-LI-0002</t>
  </si>
  <si>
    <t>BK-GCS-MF-120-PI-RT-0001</t>
  </si>
  <si>
    <t>BK-GCS-MF-120-PI-RT-0002</t>
  </si>
  <si>
    <t>BK-GCS-MF-120-PI-RT-0003</t>
  </si>
  <si>
    <t>BK-GCS-MF-120-IN-CN-0001</t>
  </si>
  <si>
    <t>BK-GCS-MF-120-IN-CN-0002</t>
  </si>
  <si>
    <t>BK-GCS-MF-120-IN-DW-0001</t>
  </si>
  <si>
    <t>BK-GCS-MF-120-IN-DW-0002</t>
  </si>
  <si>
    <t>BK-GCS-MF-120-IN-DW-0003</t>
  </si>
  <si>
    <t>BK-GCS-MF-120-IN-DW-0004</t>
  </si>
  <si>
    <t>BK-GCS-MF-120-IN-DW-0005</t>
  </si>
  <si>
    <t>BK-GCS-MF-120-IN-DW-0006</t>
  </si>
  <si>
    <t>BK-GCS-MF-120-IN-DW-0007</t>
  </si>
  <si>
    <t>BK-GCS-MF-120-IN-DW-0008</t>
  </si>
  <si>
    <t>BK-GCS-MF-120-IN-DW-0009</t>
  </si>
  <si>
    <t>BK-GCS-MF-120-IN-DW-0010</t>
  </si>
  <si>
    <t>BK-GCS-MF-120-IN-DW-0011</t>
  </si>
  <si>
    <t>BK-GCS-MF-120-IN-DW-0012</t>
  </si>
  <si>
    <t>BK-GCS-MF-120-IN-DW-0013</t>
  </si>
  <si>
    <t>BK-GCS-MF-120-IN-DW-0014</t>
  </si>
  <si>
    <t>BK-GCS-MF-120-IN-DW-0015</t>
  </si>
  <si>
    <t>BK-GCS-MF-120-IN-DW-0016</t>
  </si>
  <si>
    <t>BK-GCS-MF-120-IN-DW-0017</t>
  </si>
  <si>
    <t>BK-GCS-MF-120-IN-DS-0001</t>
  </si>
  <si>
    <t>BK-GCS-MF-120-IN-DS-0002</t>
  </si>
  <si>
    <t>BK-GCS-MF-120-IN-DS-0003</t>
  </si>
  <si>
    <t>BK-GCS-MF-120-IN-DS-0004</t>
  </si>
  <si>
    <t>BK-GCS-MF-120-IN-DS-0005</t>
  </si>
  <si>
    <t>BK-GCS-MF-120-IN-DS-0006</t>
  </si>
  <si>
    <t>BK-GCS-MF-120-IN-DS-0007</t>
  </si>
  <si>
    <t>BK-GCS-MF-120-IN-DS-0008</t>
  </si>
  <si>
    <t>BK-GCS-MF-120-IN-DS-0009</t>
  </si>
  <si>
    <t>BK-GCS-MF-120-IN-DS-0010</t>
  </si>
  <si>
    <t>BK-GCS-MF-120-IN-DS-0011</t>
  </si>
  <si>
    <t>BK-GCS-MF-120-IN-DS-0012</t>
  </si>
  <si>
    <t>BK-GCS-MF-120-IN-DS-0013</t>
  </si>
  <si>
    <t>BK-GCS-MF-120-IN-PR-0001</t>
  </si>
  <si>
    <t>BK-GCS-MF-120-IN-PR-0002</t>
  </si>
  <si>
    <t>BK-GCS-MF-120-IN-PR-0003</t>
  </si>
  <si>
    <t>BK-GCS-MF-120-IN-PR-0004</t>
  </si>
  <si>
    <t>BK-GCS-MF-120-IN-LI-0001</t>
  </si>
  <si>
    <t>BK-GCS-MF-120-IN-LI-0002</t>
  </si>
  <si>
    <t>BK-GCS-MF-120-IN-LI-0003</t>
  </si>
  <si>
    <t>BK-GCS-MF-120-IN-LI-0004</t>
  </si>
  <si>
    <t>BK-GCS-MF-120-IN-LI-0005</t>
  </si>
  <si>
    <t>BK-GCS-MF-120-EL-DW-0001</t>
  </si>
  <si>
    <t>BK-GCS-MF-120-EL-DW-0002</t>
  </si>
  <si>
    <t>BK-GCS-MF-120-EL-DW-0003</t>
  </si>
  <si>
    <t>BK-GCS-MF-120-EL-DW-0004</t>
  </si>
  <si>
    <t>BK-GCS-MF-120-EL-DW-0005</t>
  </si>
  <si>
    <t>BK-GCS-MF-120-EL-DW-0006</t>
  </si>
  <si>
    <t>BK-GCS-MF-120-EL-LI-0001</t>
  </si>
  <si>
    <t>BK-GCS-MF-120-EL-LI-0002</t>
  </si>
  <si>
    <t>BK-GCS-MF-120-EL-LI-0003</t>
  </si>
  <si>
    <t>BK-GCS-MF-120-EL-DS-0001</t>
  </si>
  <si>
    <t>BK-GCS-MF-120-EL-DS-0002</t>
  </si>
  <si>
    <t>BK-GCS-MF-120-EL-DS-0003</t>
  </si>
  <si>
    <t>BK-GCS-MF-120-EL-DS-0004</t>
  </si>
  <si>
    <t>BK-GCS-MF-120-EL-DS-0005</t>
  </si>
  <si>
    <t>BK-GCS-MF-120-EL-DS-0006</t>
  </si>
  <si>
    <t>BK-GCS-MF-120-ST-CN-0001</t>
  </si>
  <si>
    <t>BK-GCS-MF-120-ST-CN-0002</t>
  </si>
  <si>
    <t>BK-GCS-MF-120-ST-DW-0001</t>
  </si>
  <si>
    <t>THERMAL/MECH. CALCULATION BOOK FOR LEAN GLYCOL GAS H.E. (E-300)</t>
  </si>
  <si>
    <t>THERMAL/MECH. CALCULATION BOOK FOR RICH-LEAN GLYCOL H.E. (E-200)</t>
  </si>
  <si>
    <t>THERMAL/MECH. CALCULATION BOOK FOR GLYCOL REFLUX CONDENSER (E-100)</t>
  </si>
  <si>
    <t>Doc. No.</t>
  </si>
  <si>
    <t>According to VPIS:</t>
  </si>
  <si>
    <t>DOCUMENTS</t>
  </si>
  <si>
    <t>MANUFACTURING</t>
  </si>
  <si>
    <t>PACKING</t>
  </si>
  <si>
    <t>IRN</t>
  </si>
  <si>
    <t>FINAL DATA BOOK</t>
  </si>
  <si>
    <t>IC</t>
  </si>
  <si>
    <t>SAT</t>
  </si>
  <si>
    <t xml:space="preserve"> </t>
  </si>
  <si>
    <t>WF 
(Total)</t>
  </si>
  <si>
    <t xml:space="preserve">          FLANGE</t>
  </si>
  <si>
    <t xml:space="preserve">         Weld Preparation and Fit-Up (Shell,Nozzle,Tubes, Tube Sheet, …) </t>
  </si>
  <si>
    <t xml:space="preserve">      Control &amp; ESD/BMS Panels (Indoor-Safe Area)</t>
  </si>
  <si>
    <t>Inst.Valves (On/Off, Control &amp; Safety Valves)</t>
  </si>
  <si>
    <t xml:space="preserve">      Ladder &amp; Platform (Package Structure)</t>
  </si>
  <si>
    <t xml:space="preserve">        PO</t>
  </si>
  <si>
    <t xml:space="preserve">       ESD/BMS</t>
  </si>
  <si>
    <t xml:space="preserve">       Control System</t>
  </si>
  <si>
    <t xml:space="preserve">    Pipe</t>
  </si>
  <si>
    <t xml:space="preserve">    Flange</t>
  </si>
  <si>
    <t xml:space="preserve">    Fitting</t>
  </si>
  <si>
    <t xml:space="preserve">    Gasket</t>
  </si>
  <si>
    <t xml:space="preserve">    Bolt &amp; Nuts</t>
  </si>
  <si>
    <t>2.1.1.2</t>
  </si>
  <si>
    <t>2.1.1.3</t>
  </si>
  <si>
    <t>2.1.1.4</t>
  </si>
  <si>
    <t>2.1.1.5</t>
  </si>
  <si>
    <t>2.1.1.6</t>
  </si>
  <si>
    <t>2.1.1.7</t>
  </si>
  <si>
    <t>2.1.1.8</t>
  </si>
  <si>
    <t>2.1.1.9</t>
  </si>
  <si>
    <t>2.1.1.10</t>
  </si>
  <si>
    <t>2.1.1.11</t>
  </si>
  <si>
    <t>2.1.1.12</t>
  </si>
  <si>
    <t>2.1.1.13</t>
  </si>
  <si>
    <t>2.1.1.14</t>
  </si>
  <si>
    <t>2.1.1.15</t>
  </si>
  <si>
    <t>2.1.1.16</t>
  </si>
  <si>
    <t>2.1.1.17</t>
  </si>
  <si>
    <t>2.1.1.18</t>
  </si>
  <si>
    <t>2.1.1.19</t>
  </si>
  <si>
    <t>2.1.1.20</t>
  </si>
  <si>
    <t>2.1.1.21</t>
  </si>
  <si>
    <t>2.1.1.22</t>
  </si>
  <si>
    <t>2.1.1.23</t>
  </si>
  <si>
    <t>2.1.2.1</t>
  </si>
  <si>
    <t>2.1.2.2</t>
  </si>
  <si>
    <t>2.1.2.3</t>
  </si>
  <si>
    <t>2.1.2.4</t>
  </si>
  <si>
    <t>2.1.2.5</t>
  </si>
  <si>
    <t>2.1.2.6</t>
  </si>
  <si>
    <t>2.1.2.7</t>
  </si>
  <si>
    <t>2.1.2.8</t>
  </si>
  <si>
    <t>2.1.2.9</t>
  </si>
  <si>
    <t>2.1.2.10</t>
  </si>
  <si>
    <t>2.1.2.11</t>
  </si>
  <si>
    <t>2.1.2.12</t>
  </si>
  <si>
    <t>2.1.2.13</t>
  </si>
  <si>
    <t>2.1.2.14</t>
  </si>
  <si>
    <t>2.1.2.15</t>
  </si>
  <si>
    <t>2.1.2.16</t>
  </si>
  <si>
    <t>2.1.2.17</t>
  </si>
  <si>
    <t>2.1.2.18</t>
  </si>
  <si>
    <t>2.1.2.19</t>
  </si>
  <si>
    <t>2.1.2.20</t>
  </si>
  <si>
    <t>2.1.2.21</t>
  </si>
  <si>
    <t>2.1.2.22</t>
  </si>
  <si>
    <t>2.1.2.23</t>
  </si>
  <si>
    <t>2.1.3.1</t>
  </si>
  <si>
    <t>2.1.3.2</t>
  </si>
  <si>
    <t>2.1.3.4</t>
  </si>
  <si>
    <t>2.1.3.5</t>
  </si>
  <si>
    <t>2.1.3.3</t>
  </si>
  <si>
    <t>2.1.3.6</t>
  </si>
  <si>
    <t>2.1.3.7</t>
  </si>
  <si>
    <t>2.1.3.8</t>
  </si>
  <si>
    <t>2.1.3.9</t>
  </si>
  <si>
    <t>2.1.3.10</t>
  </si>
  <si>
    <t>2.1.3.11</t>
  </si>
  <si>
    <t>2.1.3.12</t>
  </si>
  <si>
    <t>2.1.3.13</t>
  </si>
  <si>
    <t>2.1.3.14</t>
  </si>
  <si>
    <t>2.1.3.15</t>
  </si>
  <si>
    <t>2.1.3.16</t>
  </si>
  <si>
    <t>2.1.3.17</t>
  </si>
  <si>
    <t>2.1.3.18</t>
  </si>
  <si>
    <t>2.1.3.19</t>
  </si>
  <si>
    <t>2.1.3.20</t>
  </si>
  <si>
    <t>2.1.3.21</t>
  </si>
  <si>
    <t>2.1.3.22</t>
  </si>
  <si>
    <t>2.1.3.23</t>
  </si>
  <si>
    <t>2.1.4.1</t>
  </si>
  <si>
    <t>2.1.4.2</t>
  </si>
  <si>
    <t>2.1.4.3</t>
  </si>
  <si>
    <t>2.1.4.4</t>
  </si>
  <si>
    <t>2.1.4.5</t>
  </si>
  <si>
    <t>2.1.4.6</t>
  </si>
  <si>
    <t>2.1.4.7</t>
  </si>
  <si>
    <t>2.1.4.8</t>
  </si>
  <si>
    <t>2.1.4.9</t>
  </si>
  <si>
    <t>2.1.4.10</t>
  </si>
  <si>
    <t>2.1.4.11</t>
  </si>
  <si>
    <t>2.1.4.12</t>
  </si>
  <si>
    <t>2.1.4.13</t>
  </si>
  <si>
    <t>2.1.4.14</t>
  </si>
  <si>
    <t>2.1.4.15</t>
  </si>
  <si>
    <t>2.1.4.16</t>
  </si>
  <si>
    <t>2.1.4.17</t>
  </si>
  <si>
    <t>2.1.4.18</t>
  </si>
  <si>
    <t>2.1.4.19</t>
  </si>
  <si>
    <t>2.1.4.20</t>
  </si>
  <si>
    <t>2.1.4.21</t>
  </si>
  <si>
    <t>2.1.4.22</t>
  </si>
  <si>
    <t>2.1.4.23</t>
  </si>
  <si>
    <t>2.1.5.1</t>
  </si>
  <si>
    <t>2.1.5.2</t>
  </si>
  <si>
    <t>2.1.5.3</t>
  </si>
  <si>
    <t>2.1.5.4</t>
  </si>
  <si>
    <t>2.1.5.5</t>
  </si>
  <si>
    <t>2.1.5.6</t>
  </si>
  <si>
    <t>2.1.5.7</t>
  </si>
  <si>
    <t>2.1.5.8</t>
  </si>
  <si>
    <t>2.1.5.9</t>
  </si>
  <si>
    <t>2.1.5.10</t>
  </si>
  <si>
    <t>2.1.5.11</t>
  </si>
  <si>
    <t>2.1.5.12</t>
  </si>
  <si>
    <t>2.1.5.13</t>
  </si>
  <si>
    <t>2.1.5.14</t>
  </si>
  <si>
    <t>2.1.5.15</t>
  </si>
  <si>
    <t>2.1.5.16</t>
  </si>
  <si>
    <t>2.1.5.17</t>
  </si>
  <si>
    <t>2.1.5.18</t>
  </si>
  <si>
    <t>2.1.5.19</t>
  </si>
  <si>
    <t>2.1.5.20</t>
  </si>
  <si>
    <t>2.1.5.21</t>
  </si>
  <si>
    <t>2.1.5.22</t>
  </si>
  <si>
    <t>2.1.5.23</t>
  </si>
  <si>
    <t>2.1.6.1</t>
  </si>
  <si>
    <t>2.1.6.2</t>
  </si>
  <si>
    <t>2.1.6.3</t>
  </si>
  <si>
    <t>2.1.6.4</t>
  </si>
  <si>
    <t>2.1.6.5</t>
  </si>
  <si>
    <t>2.1.6.6</t>
  </si>
  <si>
    <t>2.1.6.7</t>
  </si>
  <si>
    <t>2.1.6.8</t>
  </si>
  <si>
    <t>2.1.6.9</t>
  </si>
  <si>
    <t>2.1.6.10</t>
  </si>
  <si>
    <t>2.1.6.11</t>
  </si>
  <si>
    <t>2.1.6.12</t>
  </si>
  <si>
    <t>2.1.6.13</t>
  </si>
  <si>
    <t>2.1.6.14</t>
  </si>
  <si>
    <t>2.1.6.15</t>
  </si>
  <si>
    <t>2.1.6.16</t>
  </si>
  <si>
    <t>2.1.6.17</t>
  </si>
  <si>
    <t>2.1.6.18</t>
  </si>
  <si>
    <t>2.1.6.19</t>
  </si>
  <si>
    <t>2.1.6.20</t>
  </si>
  <si>
    <t>2.1.6.21</t>
  </si>
  <si>
    <t>2.1.6.22</t>
  </si>
  <si>
    <t>2.1.6.23</t>
  </si>
  <si>
    <t>2.1.7.1</t>
  </si>
  <si>
    <t>2.1.7.2</t>
  </si>
  <si>
    <t>2.1.7.3</t>
  </si>
  <si>
    <t>2.1.7.4</t>
  </si>
  <si>
    <t>2.1.7.5</t>
  </si>
  <si>
    <t>2.1.7.6</t>
  </si>
  <si>
    <t>2.1.7.7</t>
  </si>
  <si>
    <t>2.1.7.8</t>
  </si>
  <si>
    <t>2.1.7.9</t>
  </si>
  <si>
    <t>2.1.7.10</t>
  </si>
  <si>
    <t>2.1.7.11</t>
  </si>
  <si>
    <t>2.1.7.12</t>
  </si>
  <si>
    <t>2.1.7.13</t>
  </si>
  <si>
    <t>2.1.7.14</t>
  </si>
  <si>
    <t>2.1.7.15</t>
  </si>
  <si>
    <t>2.1.7.16</t>
  </si>
  <si>
    <t>2.1.7.17</t>
  </si>
  <si>
    <t>2.1.7.18</t>
  </si>
  <si>
    <t>2.1.7.19</t>
  </si>
  <si>
    <t>2.1.7.20</t>
  </si>
  <si>
    <t>2.1.7.21</t>
  </si>
  <si>
    <t>2.1.7.22</t>
  </si>
  <si>
    <t>2.1.7.23</t>
  </si>
  <si>
    <t>2.1.8.1</t>
  </si>
  <si>
    <t>2.1.8.2</t>
  </si>
  <si>
    <t>2.1.8.3</t>
  </si>
  <si>
    <t>2.8.1.4</t>
  </si>
  <si>
    <t>2.1.8.5</t>
  </si>
  <si>
    <t>2.8.1.5</t>
  </si>
  <si>
    <t>2.1.8.6</t>
  </si>
  <si>
    <t>2.8.1.6</t>
  </si>
  <si>
    <t>2.1.8.7</t>
  </si>
  <si>
    <t>2.8.1.7</t>
  </si>
  <si>
    <t>2.1.8.8</t>
  </si>
  <si>
    <t>2.8.1.8</t>
  </si>
  <si>
    <t>2.1.8.9</t>
  </si>
  <si>
    <t>2.8.1.9</t>
  </si>
  <si>
    <t>2.1.8.10</t>
  </si>
  <si>
    <t>2.8.1.10</t>
  </si>
  <si>
    <t>2.1.8.11</t>
  </si>
  <si>
    <t>2.8.1.11</t>
  </si>
  <si>
    <t>2.1.8.12</t>
  </si>
  <si>
    <t>2.8.1.12</t>
  </si>
  <si>
    <t>2.1.8.13</t>
  </si>
  <si>
    <t>2.8.1.13</t>
  </si>
  <si>
    <t>2.1.8.14</t>
  </si>
  <si>
    <t xml:space="preserve">         Tag &amp; Model No Check</t>
  </si>
  <si>
    <t xml:space="preserve">         Functional &amp; Performance Test</t>
  </si>
  <si>
    <t>2.8.2.4</t>
  </si>
  <si>
    <t>2.8.2.5</t>
  </si>
  <si>
    <t xml:space="preserve">            Material Inspection</t>
  </si>
  <si>
    <t xml:space="preserve">            Visual &amp; Dimensional Check</t>
  </si>
  <si>
    <t xml:space="preserve">        Control Valve</t>
  </si>
  <si>
    <t xml:space="preserve">         Other Required Tests</t>
  </si>
  <si>
    <t>2.9.1.1.4</t>
  </si>
  <si>
    <t xml:space="preserve">         Accessory</t>
  </si>
  <si>
    <t xml:space="preserve">         Pressure Test</t>
  </si>
  <si>
    <t xml:space="preserve">         Calibration</t>
  </si>
  <si>
    <t xml:space="preserve">         Performance Test</t>
  </si>
  <si>
    <t>2.9.2.1.7</t>
  </si>
  <si>
    <t>2.9.2.1.8</t>
  </si>
  <si>
    <t>2.9.2.2.4</t>
  </si>
  <si>
    <t>2.1.1.1.1</t>
  </si>
  <si>
    <t>2.1.1.1.3</t>
  </si>
  <si>
    <t>2.1.1.1.2</t>
  </si>
  <si>
    <t>2.1.1.2.1</t>
  </si>
  <si>
    <t>2.1.1.2.2</t>
  </si>
  <si>
    <t>2.1.1.1.1.1</t>
  </si>
  <si>
    <t>2.1.1.1.1.2</t>
  </si>
  <si>
    <t>2.1.1.1.1.3</t>
  </si>
  <si>
    <t>2.1.1.1.2.1</t>
  </si>
  <si>
    <t>2.1.1.1.2.2</t>
  </si>
  <si>
    <t>2.1.1.1.2.3</t>
  </si>
  <si>
    <t>2.1.1.1.3.1</t>
  </si>
  <si>
    <t>2.1.1.1.3.2</t>
  </si>
  <si>
    <t>2.1.1.1.3.3</t>
  </si>
  <si>
    <t>2.1.1.2.1.1</t>
  </si>
  <si>
    <t>2.1.1.2.1.2</t>
  </si>
  <si>
    <t>2.1.1.2.1.3</t>
  </si>
  <si>
    <t>2.1.1.2.2.1</t>
  </si>
  <si>
    <t>2.1.1.3.1</t>
  </si>
  <si>
    <t>2.1.1.3.2</t>
  </si>
  <si>
    <t>2.1.1.3.3</t>
  </si>
  <si>
    <t>2.1.2.1.1</t>
  </si>
  <si>
    <t>2.1.2.1.2</t>
  </si>
  <si>
    <t>2.1.2.1.3</t>
  </si>
  <si>
    <t>2.1.2.2.1</t>
  </si>
  <si>
    <t>2.1.2.2.2</t>
  </si>
  <si>
    <t>2.1.2.1.1.1</t>
  </si>
  <si>
    <t>2.1.2.1.1.2</t>
  </si>
  <si>
    <t>2.1.2.1.1.3</t>
  </si>
  <si>
    <t>2.1.2.1.2.1</t>
  </si>
  <si>
    <t>2.1.2.1.2.2</t>
  </si>
  <si>
    <t>2.1.2.1.2.3</t>
  </si>
  <si>
    <t>2.1.2.1.3.1</t>
  </si>
  <si>
    <t>2.1.2.1.3.2</t>
  </si>
  <si>
    <t>2.1.2.1.3.3</t>
  </si>
  <si>
    <t>2.1.2.2.1.1</t>
  </si>
  <si>
    <t>2.1.2.2.1.2</t>
  </si>
  <si>
    <t>2.1.2.2.1.3</t>
  </si>
  <si>
    <t>2.1.2.2.2.1</t>
  </si>
  <si>
    <t>2.1.2.2.2.2</t>
  </si>
  <si>
    <t>2.1.2.2.2.3</t>
  </si>
  <si>
    <t>2.1.2.3.1</t>
  </si>
  <si>
    <t>2.1.2.3.2</t>
  </si>
  <si>
    <t>2.1.2.3.3</t>
  </si>
  <si>
    <t>2.1.3.1.1</t>
  </si>
  <si>
    <t>2.1.3.1.2</t>
  </si>
  <si>
    <t>2.1.3.1.3</t>
  </si>
  <si>
    <t>2.1.3.2.1</t>
  </si>
  <si>
    <t>2.1.3.2.2</t>
  </si>
  <si>
    <t>2.1.3.1.1.1</t>
  </si>
  <si>
    <t>2.1.3.1.1.2</t>
  </si>
  <si>
    <t>2.1.3.1.1.3</t>
  </si>
  <si>
    <t>2.1.3.1.2.1</t>
  </si>
  <si>
    <t>2.1.3.1.2.2</t>
  </si>
  <si>
    <t>2.1.3.1.2.3</t>
  </si>
  <si>
    <t>2.1.3.1.3.1</t>
  </si>
  <si>
    <t>2.1.3.1.3.2</t>
  </si>
  <si>
    <t>2.1.3.1.3.3</t>
  </si>
  <si>
    <t>WF 
(Disc.)</t>
  </si>
  <si>
    <t>2.1.3.2.1.1</t>
  </si>
  <si>
    <t>2.1.3.2.1.2</t>
  </si>
  <si>
    <t>2.1.3.2.1.3</t>
  </si>
  <si>
    <t>2.1.3.2.2.1</t>
  </si>
  <si>
    <t>2.1.3.2.2.2</t>
  </si>
  <si>
    <t>2.1.3.2.2.3</t>
  </si>
  <si>
    <t>2.1.3.3.1</t>
  </si>
  <si>
    <t>2.1.3.3.2</t>
  </si>
  <si>
    <t>2.1.3.3.3</t>
  </si>
  <si>
    <t>2.1.4.1.1</t>
  </si>
  <si>
    <t>2.1.4.1.2</t>
  </si>
  <si>
    <t>2.1.4.1.3</t>
  </si>
  <si>
    <t>2.1.4.2.1</t>
  </si>
  <si>
    <t>2.1.4.2.2</t>
  </si>
  <si>
    <t>2.1.5.1.1</t>
  </si>
  <si>
    <t>2.1.5.1.2</t>
  </si>
  <si>
    <t>2.1.5.1.3</t>
  </si>
  <si>
    <t>2.1.5.2.1</t>
  </si>
  <si>
    <t>2.1.5.2.2</t>
  </si>
  <si>
    <t>2.1.4.1.1.1</t>
  </si>
  <si>
    <t>2.1.4.1.1.2</t>
  </si>
  <si>
    <t>2.1.4.1.1.3</t>
  </si>
  <si>
    <t>2.1.4.1.2.1</t>
  </si>
  <si>
    <t>2.1.4.1.2.2</t>
  </si>
  <si>
    <t>2.1.4.1.2.3</t>
  </si>
  <si>
    <t>2.1.4.1.3.1</t>
  </si>
  <si>
    <t>2.1.4.1.3.2</t>
  </si>
  <si>
    <t>2.1.4.1.3.3</t>
  </si>
  <si>
    <t>2.1.4.2.1.1</t>
  </si>
  <si>
    <t>2.1.4.2.1.2</t>
  </si>
  <si>
    <t>2.1.4.2.1.4</t>
  </si>
  <si>
    <t>2.1.4.2.2.1</t>
  </si>
  <si>
    <t>2.1.4.2.2.2</t>
  </si>
  <si>
    <t>2.1.4.2.2.3</t>
  </si>
  <si>
    <t>2.1.4.3.1</t>
  </si>
  <si>
    <t>2.1.4.3.2</t>
  </si>
  <si>
    <t>2.1.4.3.3</t>
  </si>
  <si>
    <t>2.1.5.1.1.1</t>
  </si>
  <si>
    <t>2.1.5.1.1.2</t>
  </si>
  <si>
    <t>2.1.5.1.1.3</t>
  </si>
  <si>
    <t>2.1.5.1.2.1</t>
  </si>
  <si>
    <t>2.1.5.1.2.2</t>
  </si>
  <si>
    <t>2.1.5.1.2.3</t>
  </si>
  <si>
    <t>2.1.5.1.3.1</t>
  </si>
  <si>
    <t>2.1.5.1.3.2</t>
  </si>
  <si>
    <t>2.1.5.1.3.3</t>
  </si>
  <si>
    <t>2.1.5.2.1.1</t>
  </si>
  <si>
    <t>2.1.5.2.1.2</t>
  </si>
  <si>
    <t>2.1.5.2.1.5</t>
  </si>
  <si>
    <t>2.1.5.2.2.1</t>
  </si>
  <si>
    <t>2.1.5.2.2.2</t>
  </si>
  <si>
    <t>2.1.5.2.2.3</t>
  </si>
  <si>
    <t>2.1.5.3.1</t>
  </si>
  <si>
    <t>2.1.5.3.2</t>
  </si>
  <si>
    <t>2.1.5.3.3</t>
  </si>
  <si>
    <t>2.1.6.1.1</t>
  </si>
  <si>
    <t>2.1.6.1.1.1</t>
  </si>
  <si>
    <t>2.1.6.1.1.2</t>
  </si>
  <si>
    <t>2.1.6.1.1.3</t>
  </si>
  <si>
    <t>2.1.6.1.2</t>
  </si>
  <si>
    <t>2.1.6.1.2.1</t>
  </si>
  <si>
    <t>2.1.6.1.2.2</t>
  </si>
  <si>
    <t>2.1.6.1.2.3</t>
  </si>
  <si>
    <t>2.1.6.1.3</t>
  </si>
  <si>
    <t>2.1.6.1.3.1</t>
  </si>
  <si>
    <t>2.1.6.1.3.2</t>
  </si>
  <si>
    <t>2.1.6.1.3.3</t>
  </si>
  <si>
    <t>2.1.6.2.1</t>
  </si>
  <si>
    <t>2.1.6.2.1.1</t>
  </si>
  <si>
    <t>2.1.6.2.1.2</t>
  </si>
  <si>
    <t>2.1.6.2.1.6</t>
  </si>
  <si>
    <t>2.1.6.2.2</t>
  </si>
  <si>
    <t>2.1.6.2.2.1</t>
  </si>
  <si>
    <t>2.1.6.2.2.2</t>
  </si>
  <si>
    <t>2.1.6.2.2.3</t>
  </si>
  <si>
    <t>2.1.6.3.1</t>
  </si>
  <si>
    <t>2.1.6.3.2</t>
  </si>
  <si>
    <t>2.1.6.3.3</t>
  </si>
  <si>
    <t>2.1.7.1.1</t>
  </si>
  <si>
    <t>2.1.7.1.1.1</t>
  </si>
  <si>
    <t>2.1.7.1.1.2</t>
  </si>
  <si>
    <t>2.1.7.1.1.3</t>
  </si>
  <si>
    <t>2.1.7.1.2</t>
  </si>
  <si>
    <t>2.1.7.1.2.1</t>
  </si>
  <si>
    <t>2.1.7.1.2.2</t>
  </si>
  <si>
    <t>2.1.7.1.2.3</t>
  </si>
  <si>
    <t>2.1.7.1.3</t>
  </si>
  <si>
    <t>2.1.7.1.3.1</t>
  </si>
  <si>
    <t>2.1.7.1.3.2</t>
  </si>
  <si>
    <t>2.1.7.1.3.3</t>
  </si>
  <si>
    <t>2.1.7.2.1</t>
  </si>
  <si>
    <t>2.1.7.2.1.1</t>
  </si>
  <si>
    <t>2.1.7.2.1.2</t>
  </si>
  <si>
    <t>2.1.7.2.1.7</t>
  </si>
  <si>
    <t>2.1.7.2.2</t>
  </si>
  <si>
    <t>2.1.7.2.2.1</t>
  </si>
  <si>
    <t>2.1.7.2.2.2</t>
  </si>
  <si>
    <t>2.1.7.2.2.3</t>
  </si>
  <si>
    <t>2.1.7.3.1</t>
  </si>
  <si>
    <t>2.1.7.3.2</t>
  </si>
  <si>
    <t>2.1.7.3.3</t>
  </si>
  <si>
    <t>2.1.8.1.1</t>
  </si>
  <si>
    <t>2.1.8.1.1.1</t>
  </si>
  <si>
    <t>2.1.8.1.1.2</t>
  </si>
  <si>
    <t>2.1.8.1.1.3</t>
  </si>
  <si>
    <t>2.1.8.1.2</t>
  </si>
  <si>
    <t>2.1.8.1.2.1</t>
  </si>
  <si>
    <t>2.1.8.1.2.2</t>
  </si>
  <si>
    <t>2.1.8.1.2.3</t>
  </si>
  <si>
    <t>2.1.8.1.3</t>
  </si>
  <si>
    <t>2.1.8.1.3.1</t>
  </si>
  <si>
    <t>2.1.8.1.3.2</t>
  </si>
  <si>
    <t>2.1.8.1.3.3</t>
  </si>
  <si>
    <t>2.1.8.2.1</t>
  </si>
  <si>
    <t>2.1.8.2.1.1</t>
  </si>
  <si>
    <t>2.1.8.2.1.2</t>
  </si>
  <si>
    <t>2.1.8.2.1.8</t>
  </si>
  <si>
    <t>2.1.8.2.2</t>
  </si>
  <si>
    <t>2.1.8.2.2.1</t>
  </si>
  <si>
    <t>2.1.8.2.2.2</t>
  </si>
  <si>
    <t>2.1.8.2.2.3</t>
  </si>
  <si>
    <t>2.1.8.3.1</t>
  </si>
  <si>
    <t>2.1.8.3.2</t>
  </si>
  <si>
    <t>2.1.8.3.3</t>
  </si>
  <si>
    <t xml:space="preserve">
</t>
  </si>
  <si>
    <t xml:space="preserve">نگهداشت و افزایش تولید میدان نفتی بینک
سطح الارض و ابنیه تحت الارض </t>
  </si>
  <si>
    <r>
      <t xml:space="preserve">خرید بسته نم زدای گاز ایستگاه تقویت فشار گاز بینک
</t>
    </r>
    <r>
      <rPr>
        <b/>
        <i/>
        <sz val="10"/>
        <rFont val="Arial"/>
        <family val="2"/>
      </rPr>
      <t>( قرارداد BK-HD-GCS-CO-0010_08)</t>
    </r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</si>
  <si>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</si>
  <si>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</si>
  <si>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</si>
  <si>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</si>
  <si>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</si>
  <si>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</si>
  <si>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</si>
  <si>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</si>
  <si>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</si>
  <si>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9184 – 073 - 053</t>
  </si>
  <si>
    <t>BK</t>
  </si>
  <si>
    <t>GCS</t>
  </si>
  <si>
    <t>MF</t>
  </si>
  <si>
    <t>120</t>
  </si>
  <si>
    <t>PM</t>
  </si>
  <si>
    <t>WB</t>
  </si>
  <si>
    <t>0001</t>
  </si>
  <si>
    <t>V02</t>
  </si>
  <si>
    <t>طرح نگهداشت و افزایش تولید 27 مخزن</t>
  </si>
  <si>
    <r>
      <rPr>
        <b/>
        <sz val="14"/>
        <rFont val="Arial"/>
        <family val="2"/>
      </rPr>
      <t>Work Breakdown Structure for Gas Dehydration Package (WBS)</t>
    </r>
    <r>
      <rPr>
        <b/>
        <sz val="16"/>
        <rFont val="Arial"/>
        <family val="2"/>
      </rPr>
      <t xml:space="preserve">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</si>
  <si>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IFA</t>
  </si>
  <si>
    <t>MFS</t>
  </si>
  <si>
    <t>M.Fakharian</t>
  </si>
  <si>
    <t>M.Sadghian</t>
  </si>
  <si>
    <t>Rev.</t>
  </si>
  <si>
    <t>Date</t>
  </si>
  <si>
    <t>Purpose of Issue / Status</t>
  </si>
  <si>
    <t>Prepared by:</t>
  </si>
  <si>
    <t>Checked by:</t>
  </si>
  <si>
    <t>Approved by:</t>
  </si>
  <si>
    <t>CLIENT Approval</t>
  </si>
  <si>
    <t>status:</t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</si>
  <si>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</si>
  <si>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</si>
  <si>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</si>
  <si>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t>REVISION RECORD SHEET</t>
  </si>
  <si>
    <t>Page</t>
  </si>
  <si>
    <t>V00</t>
  </si>
  <si>
    <t>V01</t>
  </si>
  <si>
    <t>V03</t>
  </si>
  <si>
    <t>V04</t>
  </si>
  <si>
    <t>X</t>
  </si>
  <si>
    <t>JAN-2024</t>
  </si>
  <si>
    <t>S.Faramarzpour</t>
  </si>
  <si>
    <t>OCT-2024</t>
  </si>
  <si>
    <t>NOV-2024</t>
  </si>
  <si>
    <t>شماره صفحه: 2 از25</t>
  </si>
  <si>
    <t>شماره صفحه: 1 از 25</t>
  </si>
  <si>
    <t xml:space="preserve">Work Breakdown Structure (WBS)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</si>
</sst>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0.0%"/>
    <numFmt numFmtId="166" formatCode="0.0000"/>
    <numFmt numFmtId="167" formatCode="0.000"/>
    <numFmt numFmtId="168" formatCode="0.0"/>
  </numFmts>
  <fonts count="60" x14ac:knownFonts="1">
    <font>
      <sz val="11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1"/>
      <color theme="0"/>
      <name val="Segoe UI"/>
      <family val="2"/>
    </font>
    <font>
      <sz val="11"/>
      <color theme="1"/>
      <name val="Arial"/>
      <family val="2"/>
      <scheme val="minor"/>
    </font>
    <font>
      <b/>
      <sz val="16"/>
      <color theme="0"/>
      <name val="Segoe UI"/>
      <family val="2"/>
    </font>
    <font>
      <b/>
      <sz val="16"/>
      <color rgb="FFFFFFFF"/>
      <name val="Arial"/>
      <family val="2"/>
      <scheme val="minor"/>
    </font>
    <font>
      <b/>
      <sz val="16"/>
      <color rgb="FF000000"/>
      <name val="Arial"/>
      <family val="2"/>
      <scheme val="minor"/>
    </font>
    <font>
      <b/>
      <sz val="16"/>
      <color rgb="FFFFFF00"/>
      <name val="Arial"/>
      <family val="2"/>
      <scheme val="minor"/>
    </font>
    <font>
      <sz val="16"/>
      <color rgb="FF000000"/>
      <name val="Arial"/>
      <family val="2"/>
      <scheme val="minor"/>
    </font>
    <font>
      <sz val="16"/>
      <color rgb="FFFFFF00"/>
      <name val="Arial"/>
      <family val="2"/>
      <scheme val="minor"/>
    </font>
    <font>
      <sz val="16"/>
      <color theme="1"/>
      <name val="Arial"/>
      <family val="2"/>
      <scheme val="minor"/>
    </font>
    <font>
      <sz val="18"/>
      <color theme="1"/>
      <name val="Arial"/>
      <family val="2"/>
      <scheme val="minor"/>
    </font>
    <font>
      <b/>
      <sz val="16"/>
      <color theme="0"/>
      <name val="Arial"/>
      <family val="2"/>
      <scheme val="minor"/>
    </font>
    <font>
      <b/>
      <sz val="16"/>
      <name val="Arial"/>
      <family val="2"/>
      <scheme val="minor"/>
    </font>
    <font>
      <sz val="18"/>
      <name val="Arial"/>
      <family val="2"/>
      <scheme val="minor"/>
    </font>
    <font>
      <sz val="11"/>
      <name val="Arial"/>
      <family val="2"/>
      <scheme val="minor"/>
    </font>
    <font>
      <sz val="16"/>
      <name val="Arial"/>
      <family val="2"/>
      <scheme val="minor"/>
    </font>
    <font>
      <sz val="20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sz val="8"/>
      <name val="Arial"/>
      <family val="2"/>
      <scheme val="minor"/>
    </font>
    <font>
      <b/>
      <sz val="16"/>
      <color theme="1"/>
      <name val="Arial"/>
      <family val="2"/>
      <scheme val="minor"/>
    </font>
    <font>
      <sz val="10"/>
      <color rgb="FF000000"/>
      <name val="Times New Roman"/>
      <family val="1"/>
    </font>
    <font>
      <sz val="14"/>
      <color rgb="FF000000"/>
      <name val="Arial"/>
      <family val="2"/>
      <scheme val="minor"/>
    </font>
    <font>
      <b/>
      <sz val="14"/>
      <color rgb="FF000000"/>
      <name val="Arial"/>
      <family val="2"/>
      <scheme val="minor"/>
    </font>
    <font>
      <b/>
      <sz val="15"/>
      <color rgb="FF000000"/>
      <name val="Arial"/>
      <family val="2"/>
      <scheme val="minor"/>
    </font>
    <font>
      <b/>
      <sz val="14"/>
      <color rgb="FFFFFF00"/>
      <name val="Arial"/>
      <family val="2"/>
      <scheme val="minor"/>
    </font>
    <font>
      <b/>
      <sz val="13"/>
      <color rgb="FF000000"/>
      <name val="Arial"/>
      <family val="2"/>
      <scheme val="minor"/>
    </font>
    <font>
      <b/>
      <sz val="13"/>
      <name val="Arial"/>
      <family val="2"/>
      <scheme val="minor"/>
    </font>
    <font>
      <sz val="16"/>
      <color rgb="FFFFFFFF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2"/>
      <name val="Arial"/>
      <family val="2"/>
      <scheme val="minor"/>
    </font>
    <font>
      <sz val="10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8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9"/>
      <name val="Arial"/>
      <family val="2"/>
      <scheme val="minor"/>
    </font>
    <font>
      <b/>
      <sz val="10"/>
      <name val="B Zar"/>
      <charset val="178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4"/>
      <name val="Arial"/>
      <family val="2"/>
    </font>
    <font>
      <b/>
      <sz val="16"/>
      <color theme="3"/>
      <name val="B Zar"/>
      <charset val="178"/>
    </font>
    <font>
      <b/>
      <sz val="2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.5"/>
      <name val="Arial"/>
      <family val="2"/>
    </font>
    <font>
      <b/>
      <sz val="9"/>
      <name val="Arial"/>
      <family val="2"/>
    </font>
    <font>
      <b/>
      <sz val="8.5"/>
      <name val="Arial"/>
      <family val="2"/>
      <scheme val="minor"/>
    </font>
    <font>
      <sz val="12"/>
      <name val="Arial"/>
      <family val="2"/>
      <scheme val="minor"/>
    </font>
    <font>
      <b/>
      <sz val="10"/>
      <name val="Arial"/>
      <family val="2"/>
      <scheme val="minor"/>
    </font>
    <font>
      <b/>
      <sz val="8"/>
      <name val="Arial"/>
      <family val="2"/>
      <scheme val="minor"/>
    </font>
    <font>
      <sz val="8"/>
      <name val="Times New Roman"/>
      <family val="1"/>
    </font>
    <font>
      <b/>
      <sz val="20"/>
      <color rgb="FF003399"/>
      <name val="B Zar"/>
      <charset val="178"/>
    </font>
    <font>
      <b/>
      <sz val="10.5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F549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2" fillId="0" borderId="0"/>
    <xf numFmtId="0" fontId="32" fillId="0" borderId="0"/>
    <xf numFmtId="0" fontId="32" fillId="0" borderId="0"/>
  </cellStyleXfs>
  <cellXfs count="328">
    <xf numFmtId="0" fontId="0" fillId="0" borderId="0" xfId="0"/>
    <xf numFmtId="10" fontId="0" fillId="0" borderId="0" xfId="1" applyNumberFormat="1" applyFont="1"/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2" fontId="7" fillId="5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2" fillId="0" borderId="0" xfId="0" applyFont="1"/>
    <xf numFmtId="0" fontId="7" fillId="5" borderId="1" xfId="0" applyFont="1" applyFill="1" applyBorder="1" applyAlignment="1">
      <alignment horizontal="left" vertical="center" wrapText="1" indent="1"/>
    </xf>
    <xf numFmtId="0" fontId="7" fillId="5" borderId="1" xfId="0" applyFont="1" applyFill="1" applyBorder="1" applyAlignment="1">
      <alignment horizontal="left" vertical="center" wrapText="1" indent="2"/>
    </xf>
    <xf numFmtId="0" fontId="0" fillId="0" borderId="0" xfId="0" applyAlignment="1">
      <alignment horizontal="left" indent="1"/>
    </xf>
    <xf numFmtId="0" fontId="12" fillId="9" borderId="0" xfId="0" applyFont="1" applyFill="1"/>
    <xf numFmtId="0" fontId="0" fillId="9" borderId="0" xfId="0" applyFill="1"/>
    <xf numFmtId="2" fontId="14" fillId="9" borderId="1" xfId="0" applyNumberFormat="1" applyFont="1" applyFill="1" applyBorder="1" applyAlignment="1">
      <alignment horizontal="center" vertical="center" wrapText="1"/>
    </xf>
    <xf numFmtId="0" fontId="16" fillId="9" borderId="0" xfId="0" applyFont="1" applyFill="1"/>
    <xf numFmtId="0" fontId="0" fillId="9" borderId="0" xfId="0" applyFill="1" applyAlignment="1">
      <alignment horizontal="left" indent="1"/>
    </xf>
    <xf numFmtId="164" fontId="12" fillId="0" borderId="0" xfId="2" applyFont="1"/>
    <xf numFmtId="164" fontId="0" fillId="0" borderId="0" xfId="2" applyFont="1"/>
    <xf numFmtId="0" fontId="9" fillId="9" borderId="1" xfId="0" applyFont="1" applyFill="1" applyBorder="1" applyAlignment="1">
      <alignment vertical="center" wrapText="1"/>
    </xf>
    <xf numFmtId="0" fontId="9" fillId="11" borderId="1" xfId="0" applyFont="1" applyFill="1" applyBorder="1" applyAlignment="1">
      <alignment vertical="center" wrapText="1"/>
    </xf>
    <xf numFmtId="0" fontId="17" fillId="11" borderId="1" xfId="0" applyFont="1" applyFill="1" applyBorder="1" applyAlignment="1">
      <alignment vertical="center" wrapText="1"/>
    </xf>
    <xf numFmtId="167" fontId="14" fillId="11" borderId="1" xfId="0" applyNumberFormat="1" applyFont="1" applyFill="1" applyBorder="1" applyAlignment="1">
      <alignment horizontal="center" vertical="center" wrapText="1"/>
    </xf>
    <xf numFmtId="9" fontId="0" fillId="9" borderId="0" xfId="1" applyFont="1" applyFill="1"/>
    <xf numFmtId="2" fontId="17" fillId="9" borderId="1" xfId="0" applyNumberFormat="1" applyFont="1" applyFill="1" applyBorder="1" applyAlignment="1">
      <alignment horizontal="center" vertical="center" wrapText="1"/>
    </xf>
    <xf numFmtId="2" fontId="14" fillId="11" borderId="1" xfId="0" applyNumberFormat="1" applyFont="1" applyFill="1" applyBorder="1" applyAlignment="1">
      <alignment horizontal="center" vertical="center" wrapText="1"/>
    </xf>
    <xf numFmtId="166" fontId="18" fillId="0" borderId="0" xfId="0" applyNumberFormat="1" applyFont="1"/>
    <xf numFmtId="9" fontId="0" fillId="0" borderId="0" xfId="1" applyFont="1"/>
    <xf numFmtId="9" fontId="16" fillId="9" borderId="0" xfId="1" applyFont="1" applyFill="1"/>
    <xf numFmtId="9" fontId="0" fillId="0" borderId="0" xfId="1" applyFont="1" applyFill="1"/>
    <xf numFmtId="9" fontId="0" fillId="0" borderId="0" xfId="1" applyFont="1" applyAlignment="1">
      <alignment horizontal="left" indent="1"/>
    </xf>
    <xf numFmtId="9" fontId="0" fillId="9" borderId="0" xfId="1" applyFont="1" applyFill="1" applyAlignment="1">
      <alignment horizontal="left" indent="1"/>
    </xf>
    <xf numFmtId="2" fontId="19" fillId="0" borderId="0" xfId="0" applyNumberFormat="1" applyFont="1"/>
    <xf numFmtId="2" fontId="19" fillId="9" borderId="0" xfId="0" applyNumberFormat="1" applyFont="1" applyFill="1"/>
    <xf numFmtId="2" fontId="19" fillId="0" borderId="0" xfId="2" applyNumberFormat="1" applyFont="1"/>
    <xf numFmtId="2" fontId="19" fillId="0" borderId="0" xfId="0" applyNumberFormat="1" applyFont="1" applyAlignment="1">
      <alignment horizontal="left" indent="1"/>
    </xf>
    <xf numFmtId="2" fontId="19" fillId="9" borderId="0" xfId="0" applyNumberFormat="1" applyFont="1" applyFill="1" applyAlignment="1">
      <alignment horizontal="left" indent="1"/>
    </xf>
    <xf numFmtId="168" fontId="8" fillId="4" borderId="1" xfId="0" applyNumberFormat="1" applyFont="1" applyFill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 indent="2"/>
    </xf>
    <xf numFmtId="2" fontId="7" fillId="11" borderId="1" xfId="0" applyNumberFormat="1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 wrapText="1"/>
    </xf>
    <xf numFmtId="168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left" vertical="center" wrapText="1" indent="2"/>
    </xf>
    <xf numFmtId="2" fontId="7" fillId="13" borderId="1" xfId="0" applyNumberFormat="1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167" fontId="14" fillId="9" borderId="1" xfId="0" applyNumberFormat="1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vertical="center" wrapText="1"/>
    </xf>
    <xf numFmtId="0" fontId="9" fillId="11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10" fontId="0" fillId="0" borderId="0" xfId="0" applyNumberFormat="1"/>
    <xf numFmtId="165" fontId="11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 wrapText="1"/>
    </xf>
    <xf numFmtId="9" fontId="7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10" fontId="14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165" fontId="14" fillId="0" borderId="0" xfId="0" applyNumberFormat="1" applyFont="1" applyAlignment="1">
      <alignment horizontal="center" vertical="center" wrapText="1"/>
    </xf>
    <xf numFmtId="165" fontId="21" fillId="0" borderId="0" xfId="0" applyNumberFormat="1" applyFont="1" applyAlignment="1">
      <alignment horizontal="center" vertical="center" wrapText="1"/>
    </xf>
    <xf numFmtId="9" fontId="14" fillId="0" borderId="0" xfId="0" applyNumberFormat="1" applyFont="1" applyAlignment="1">
      <alignment horizontal="center" vertical="center" wrapText="1"/>
    </xf>
    <xf numFmtId="9" fontId="8" fillId="0" borderId="0" xfId="0" applyNumberFormat="1" applyFont="1" applyAlignment="1">
      <alignment horizontal="center" vertical="center" wrapText="1"/>
    </xf>
    <xf numFmtId="10" fontId="7" fillId="0" borderId="0" xfId="0" applyNumberFormat="1" applyFont="1" applyAlignment="1">
      <alignment horizontal="center" vertical="center" wrapText="1"/>
    </xf>
    <xf numFmtId="165" fontId="7" fillId="0" borderId="0" xfId="1" applyNumberFormat="1" applyFont="1" applyFill="1" applyBorder="1" applyAlignment="1">
      <alignment horizontal="center" vertical="center" wrapText="1"/>
    </xf>
    <xf numFmtId="9" fontId="7" fillId="0" borderId="0" xfId="1" applyFont="1" applyFill="1" applyBorder="1" applyAlignment="1">
      <alignment horizontal="center" vertical="center" wrapText="1"/>
    </xf>
    <xf numFmtId="9" fontId="10" fillId="0" borderId="0" xfId="0" applyNumberFormat="1" applyFont="1" applyAlignment="1">
      <alignment horizontal="center" vertical="center" wrapText="1"/>
    </xf>
    <xf numFmtId="2" fontId="0" fillId="0" borderId="0" xfId="0" applyNumberFormat="1"/>
    <xf numFmtId="164" fontId="0" fillId="0" borderId="0" xfId="2" applyFont="1" applyFill="1"/>
    <xf numFmtId="0" fontId="16" fillId="0" borderId="0" xfId="0" applyFont="1"/>
    <xf numFmtId="165" fontId="12" fillId="0" borderId="0" xfId="0" applyNumberFormat="1" applyFont="1"/>
    <xf numFmtId="9" fontId="12" fillId="0" borderId="0" xfId="0" applyNumberFormat="1" applyFont="1"/>
    <xf numFmtId="167" fontId="7" fillId="5" borderId="1" xfId="0" applyNumberFormat="1" applyFont="1" applyFill="1" applyBorder="1" applyAlignment="1">
      <alignment horizontal="center" vertical="center" wrapText="1"/>
    </xf>
    <xf numFmtId="9" fontId="0" fillId="0" borderId="0" xfId="1" applyFont="1" applyFill="1" applyBorder="1"/>
    <xf numFmtId="0" fontId="15" fillId="9" borderId="0" xfId="0" applyFont="1" applyFill="1"/>
    <xf numFmtId="165" fontId="0" fillId="0" borderId="0" xfId="1" applyNumberFormat="1" applyFont="1" applyFill="1" applyBorder="1" applyAlignment="1"/>
    <xf numFmtId="165" fontId="12" fillId="9" borderId="0" xfId="0" applyNumberFormat="1" applyFont="1" applyFill="1"/>
    <xf numFmtId="0" fontId="12" fillId="0" borderId="0" xfId="0" applyFont="1" applyAlignment="1">
      <alignment horizontal="left" indent="1"/>
    </xf>
    <xf numFmtId="0" fontId="12" fillId="9" borderId="0" xfId="0" applyFont="1" applyFill="1" applyAlignment="1">
      <alignment horizontal="left" indent="1"/>
    </xf>
    <xf numFmtId="10" fontId="9" fillId="13" borderId="1" xfId="0" applyNumberFormat="1" applyFont="1" applyFill="1" applyBorder="1" applyAlignment="1">
      <alignment horizontal="center" vertical="center" wrapText="1"/>
    </xf>
    <xf numFmtId="9" fontId="17" fillId="11" borderId="1" xfId="0" applyNumberFormat="1" applyFont="1" applyFill="1" applyBorder="1" applyAlignment="1">
      <alignment horizontal="center" vertical="center" wrapText="1"/>
    </xf>
    <xf numFmtId="165" fontId="17" fillId="11" borderId="1" xfId="0" applyNumberFormat="1" applyFont="1" applyFill="1" applyBorder="1" applyAlignment="1">
      <alignment horizontal="center" vertical="center" wrapText="1"/>
    </xf>
    <xf numFmtId="9" fontId="9" fillId="13" borderId="1" xfId="0" applyNumberFormat="1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vertical="center" wrapText="1"/>
    </xf>
    <xf numFmtId="2" fontId="14" fillId="12" borderId="1" xfId="0" applyNumberFormat="1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vertical="center" wrapText="1"/>
    </xf>
    <xf numFmtId="2" fontId="19" fillId="14" borderId="0" xfId="0" applyNumberFormat="1" applyFont="1" applyFill="1"/>
    <xf numFmtId="0" fontId="9" fillId="14" borderId="1" xfId="0" applyFont="1" applyFill="1" applyBorder="1" applyAlignment="1">
      <alignment vertical="center" wrapText="1"/>
    </xf>
    <xf numFmtId="2" fontId="14" fillId="14" borderId="1" xfId="0" applyNumberFormat="1" applyFont="1" applyFill="1" applyBorder="1" applyAlignment="1">
      <alignment horizontal="center" vertical="center" wrapText="1"/>
    </xf>
    <xf numFmtId="9" fontId="17" fillId="9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0" applyFont="1"/>
    <xf numFmtId="2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165" fontId="29" fillId="2" borderId="1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9" fontId="9" fillId="3" borderId="1" xfId="0" applyNumberFormat="1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0" fontId="17" fillId="11" borderId="1" xfId="0" applyNumberFormat="1" applyFont="1" applyFill="1" applyBorder="1" applyAlignment="1">
      <alignment horizontal="center" vertical="center" wrapText="1"/>
    </xf>
    <xf numFmtId="0" fontId="27" fillId="13" borderId="1" xfId="0" applyFont="1" applyFill="1" applyBorder="1" applyAlignment="1">
      <alignment horizontal="center" vertical="center" wrapText="1"/>
    </xf>
    <xf numFmtId="165" fontId="9" fillId="13" borderId="1" xfId="0" applyNumberFormat="1" applyFont="1" applyFill="1" applyBorder="1" applyAlignment="1">
      <alignment horizontal="center" vertical="center" wrapText="1"/>
    </xf>
    <xf numFmtId="0" fontId="30" fillId="12" borderId="1" xfId="0" applyFont="1" applyFill="1" applyBorder="1" applyAlignment="1">
      <alignment horizontal="center" vertical="center" wrapText="1"/>
    </xf>
    <xf numFmtId="165" fontId="17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165" fontId="17" fillId="14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165" fontId="11" fillId="9" borderId="1" xfId="0" applyNumberFormat="1" applyFont="1" applyFill="1" applyBorder="1" applyAlignment="1">
      <alignment horizontal="center" vertical="center" wrapText="1"/>
    </xf>
    <xf numFmtId="165" fontId="17" fillId="9" borderId="1" xfId="0" applyNumberFormat="1" applyFont="1" applyFill="1" applyBorder="1" applyAlignment="1">
      <alignment horizontal="center" vertical="center" wrapText="1"/>
    </xf>
    <xf numFmtId="9" fontId="10" fillId="4" borderId="1" xfId="0" applyNumberFormat="1" applyFont="1" applyFill="1" applyBorder="1" applyAlignment="1">
      <alignment horizontal="center" vertical="center" wrapText="1"/>
    </xf>
    <xf numFmtId="0" fontId="31" fillId="12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165" fontId="28" fillId="11" borderId="1" xfId="0" applyNumberFormat="1" applyFont="1" applyFill="1" applyBorder="1" applyAlignment="1">
      <alignment horizontal="center" vertical="center" wrapText="1"/>
    </xf>
    <xf numFmtId="10" fontId="17" fillId="9" borderId="1" xfId="0" applyNumberFormat="1" applyFont="1" applyFill="1" applyBorder="1" applyAlignment="1">
      <alignment horizontal="center" vertical="center" wrapText="1"/>
    </xf>
    <xf numFmtId="9" fontId="9" fillId="5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5" fontId="9" fillId="9" borderId="1" xfId="0" applyNumberFormat="1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center" wrapText="1"/>
    </xf>
    <xf numFmtId="0" fontId="31" fillId="9" borderId="1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165" fontId="9" fillId="5" borderId="1" xfId="1" applyNumberFormat="1" applyFont="1" applyFill="1" applyBorder="1" applyAlignment="1">
      <alignment horizontal="center" vertical="center" wrapText="1"/>
    </xf>
    <xf numFmtId="165" fontId="9" fillId="9" borderId="1" xfId="1" applyNumberFormat="1" applyFont="1" applyFill="1" applyBorder="1" applyAlignment="1">
      <alignment horizontal="center" vertical="center" wrapText="1"/>
    </xf>
    <xf numFmtId="2" fontId="26" fillId="4" borderId="1" xfId="0" applyNumberFormat="1" applyFont="1" applyFill="1" applyBorder="1" applyAlignment="1">
      <alignment horizontal="center" vertical="center" wrapText="1"/>
    </xf>
    <xf numFmtId="0" fontId="27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9" fontId="9" fillId="5" borderId="1" xfId="1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33" fillId="0" borderId="0" xfId="4" applyFont="1" applyAlignment="1">
      <alignment vertical="center" wrapText="1"/>
    </xf>
    <xf numFmtId="0" fontId="35" fillId="0" borderId="0" xfId="4" applyFont="1" applyAlignment="1">
      <alignment vertical="top" wrapText="1"/>
    </xf>
    <xf numFmtId="0" fontId="32" fillId="0" borderId="0" xfId="4"/>
    <xf numFmtId="0" fontId="16" fillId="0" borderId="0" xfId="4" applyFont="1" applyAlignment="1">
      <alignment vertical="center" readingOrder="1"/>
    </xf>
    <xf numFmtId="0" fontId="16" fillId="0" borderId="0" xfId="4" applyFont="1" applyAlignment="1">
      <alignment vertical="center" wrapText="1"/>
    </xf>
    <xf numFmtId="1" fontId="43" fillId="0" borderId="0" xfId="4" applyNumberFormat="1" applyFont="1" applyAlignment="1">
      <alignment vertical="center" wrapText="1"/>
    </xf>
    <xf numFmtId="1" fontId="44" fillId="0" borderId="0" xfId="4" applyNumberFormat="1" applyFont="1" applyAlignment="1">
      <alignment vertical="center" wrapText="1"/>
    </xf>
    <xf numFmtId="1" fontId="48" fillId="0" borderId="0" xfId="4" applyNumberFormat="1" applyFont="1" applyAlignment="1">
      <alignment vertical="center" wrapText="1"/>
    </xf>
    <xf numFmtId="1" fontId="48" fillId="0" borderId="0" xfId="4" applyNumberFormat="1" applyFont="1" applyAlignment="1">
      <alignment vertical="center"/>
    </xf>
    <xf numFmtId="0" fontId="53" fillId="0" borderId="0" xfId="4" applyFont="1" applyAlignment="1">
      <alignment vertical="center"/>
    </xf>
    <xf numFmtId="0" fontId="52" fillId="0" borderId="34" xfId="4" applyFont="1" applyBorder="1" applyAlignment="1">
      <alignment vertical="center"/>
    </xf>
    <xf numFmtId="0" fontId="52" fillId="0" borderId="35" xfId="4" applyFont="1" applyBorder="1" applyAlignment="1">
      <alignment vertical="center"/>
    </xf>
    <xf numFmtId="0" fontId="52" fillId="0" borderId="36" xfId="4" applyFont="1" applyBorder="1" applyAlignment="1">
      <alignment vertical="center"/>
    </xf>
    <xf numFmtId="0" fontId="52" fillId="0" borderId="37" xfId="4" applyFont="1" applyBorder="1" applyAlignment="1">
      <alignment vertical="center"/>
    </xf>
    <xf numFmtId="0" fontId="53" fillId="0" borderId="0" xfId="4" applyFont="1" applyAlignment="1">
      <alignment vertical="center" wrapText="1"/>
    </xf>
    <xf numFmtId="0" fontId="54" fillId="0" borderId="0" xfId="4" applyFont="1" applyAlignment="1">
      <alignment horizontal="center" vertical="center"/>
    </xf>
    <xf numFmtId="0" fontId="52" fillId="0" borderId="19" xfId="4" applyFont="1" applyBorder="1" applyAlignment="1">
      <alignment vertical="top"/>
    </xf>
    <xf numFmtId="0" fontId="52" fillId="0" borderId="3" xfId="4" applyFont="1" applyBorder="1" applyAlignment="1">
      <alignment vertical="top"/>
    </xf>
    <xf numFmtId="0" fontId="38" fillId="0" borderId="0" xfId="4" applyFont="1" applyAlignment="1">
      <alignment horizontal="center" vertical="center" wrapText="1"/>
    </xf>
    <xf numFmtId="0" fontId="32" fillId="0" borderId="0" xfId="4" applyAlignment="1">
      <alignment horizontal="center" vertical="center"/>
    </xf>
    <xf numFmtId="0" fontId="32" fillId="0" borderId="0" xfId="4" applyAlignment="1">
      <alignment vertical="center"/>
    </xf>
    <xf numFmtId="0" fontId="52" fillId="0" borderId="12" xfId="4" applyFont="1" applyBorder="1" applyAlignment="1">
      <alignment vertical="top"/>
    </xf>
    <xf numFmtId="0" fontId="52" fillId="0" borderId="0" xfId="4" applyFont="1" applyAlignment="1">
      <alignment vertical="top"/>
    </xf>
    <xf numFmtId="17" fontId="35" fillId="0" borderId="0" xfId="4" applyNumberFormat="1" applyFont="1" applyAlignment="1">
      <alignment horizontal="left" vertical="center" wrapText="1"/>
    </xf>
    <xf numFmtId="17" fontId="35" fillId="0" borderId="13" xfId="4" applyNumberFormat="1" applyFont="1" applyBorder="1" applyAlignment="1">
      <alignment horizontal="left" vertical="center" wrapText="1"/>
    </xf>
    <xf numFmtId="0" fontId="38" fillId="0" borderId="0" xfId="4" applyFont="1" applyAlignment="1">
      <alignment vertical="center" wrapText="1"/>
    </xf>
    <xf numFmtId="0" fontId="32" fillId="0" borderId="12" xfId="4" applyBorder="1" applyAlignment="1">
      <alignment vertical="center"/>
    </xf>
    <xf numFmtId="0" fontId="55" fillId="0" borderId="0" xfId="4" applyFont="1" applyAlignment="1">
      <alignment horizontal="left" vertical="top"/>
    </xf>
    <xf numFmtId="17" fontId="56" fillId="0" borderId="0" xfId="4" applyNumberFormat="1" applyFont="1" applyAlignment="1">
      <alignment horizontal="left" vertical="center" wrapText="1"/>
    </xf>
    <xf numFmtId="0" fontId="38" fillId="0" borderId="13" xfId="4" applyFont="1" applyBorder="1" applyAlignment="1">
      <alignment vertical="center" wrapText="1"/>
    </xf>
    <xf numFmtId="0" fontId="32" fillId="0" borderId="12" xfId="4" applyBorder="1"/>
    <xf numFmtId="0" fontId="32" fillId="0" borderId="13" xfId="4" applyBorder="1"/>
    <xf numFmtId="0" fontId="32" fillId="0" borderId="21" xfId="4" applyBorder="1"/>
    <xf numFmtId="0" fontId="32" fillId="0" borderId="22" xfId="4" applyBorder="1"/>
    <xf numFmtId="0" fontId="32" fillId="0" borderId="28" xfId="4" applyBorder="1"/>
    <xf numFmtId="0" fontId="57" fillId="0" borderId="0" xfId="4" applyFont="1"/>
    <xf numFmtId="0" fontId="35" fillId="0" borderId="0" xfId="4" applyFont="1" applyAlignment="1">
      <alignment vertical="center" readingOrder="1"/>
    </xf>
    <xf numFmtId="49" fontId="57" fillId="0" borderId="0" xfId="4" applyNumberFormat="1" applyFont="1" applyAlignment="1">
      <alignment horizontal="left"/>
    </xf>
    <xf numFmtId="1" fontId="58" fillId="0" borderId="0" xfId="4" applyNumberFormat="1" applyFont="1" applyAlignment="1">
      <alignment vertical="center" wrapText="1"/>
    </xf>
    <xf numFmtId="0" fontId="38" fillId="0" borderId="0" xfId="4" applyFont="1" applyAlignment="1">
      <alignment vertical="center"/>
    </xf>
    <xf numFmtId="1" fontId="50" fillId="0" borderId="0" xfId="4" applyNumberFormat="1" applyFont="1" applyAlignment="1">
      <alignment vertical="center"/>
    </xf>
    <xf numFmtId="1" fontId="59" fillId="0" borderId="0" xfId="4" applyNumberFormat="1" applyFont="1" applyAlignment="1">
      <alignment vertical="top"/>
    </xf>
    <xf numFmtId="0" fontId="33" fillId="0" borderId="7" xfId="4" applyFont="1" applyBorder="1" applyAlignment="1">
      <alignment horizontal="center" vertical="center" wrapText="1"/>
    </xf>
    <xf numFmtId="0" fontId="33" fillId="0" borderId="8" xfId="4" applyFont="1" applyBorder="1" applyAlignment="1">
      <alignment horizontal="center" vertical="center" wrapText="1"/>
    </xf>
    <xf numFmtId="0" fontId="33" fillId="0" borderId="9" xfId="4" applyFont="1" applyBorder="1" applyAlignment="1">
      <alignment horizontal="center" vertical="center" wrapText="1"/>
    </xf>
    <xf numFmtId="0" fontId="33" fillId="0" borderId="12" xfId="4" applyFont="1" applyBorder="1" applyAlignment="1">
      <alignment horizontal="center" vertical="center" wrapText="1"/>
    </xf>
    <xf numFmtId="0" fontId="33" fillId="0" borderId="0" xfId="4" applyFont="1" applyAlignment="1">
      <alignment horizontal="center" vertical="center" wrapText="1"/>
    </xf>
    <xf numFmtId="0" fontId="33" fillId="0" borderId="6" xfId="4" applyFont="1" applyBorder="1" applyAlignment="1">
      <alignment horizontal="center" vertical="center" wrapText="1"/>
    </xf>
    <xf numFmtId="0" fontId="33" fillId="0" borderId="17" xfId="4" applyFont="1" applyBorder="1" applyAlignment="1">
      <alignment horizontal="center" vertical="center" wrapText="1"/>
    </xf>
    <xf numFmtId="0" fontId="33" fillId="0" borderId="15" xfId="4" applyFont="1" applyBorder="1" applyAlignment="1">
      <alignment horizontal="center" vertical="center" wrapText="1"/>
    </xf>
    <xf numFmtId="0" fontId="33" fillId="0" borderId="16" xfId="4" applyFont="1" applyBorder="1" applyAlignment="1">
      <alignment horizontal="center" vertical="center" wrapText="1"/>
    </xf>
    <xf numFmtId="0" fontId="34" fillId="0" borderId="10" xfId="4" applyFont="1" applyBorder="1" applyAlignment="1">
      <alignment horizontal="center" vertical="center" wrapText="1"/>
    </xf>
    <xf numFmtId="0" fontId="34" fillId="0" borderId="8" xfId="4" applyFont="1" applyBorder="1" applyAlignment="1">
      <alignment horizontal="center" vertical="center" wrapText="1"/>
    </xf>
    <xf numFmtId="0" fontId="34" fillId="0" borderId="9" xfId="4" applyFont="1" applyBorder="1" applyAlignment="1">
      <alignment horizontal="center" vertical="center" wrapText="1"/>
    </xf>
    <xf numFmtId="0" fontId="34" fillId="0" borderId="4" xfId="4" applyFont="1" applyBorder="1" applyAlignment="1">
      <alignment horizontal="center" vertical="center" wrapText="1"/>
    </xf>
    <xf numFmtId="0" fontId="34" fillId="0" borderId="0" xfId="4" applyFont="1" applyAlignment="1">
      <alignment horizontal="center" vertical="center" wrapText="1"/>
    </xf>
    <xf numFmtId="0" fontId="34" fillId="0" borderId="6" xfId="4" applyFont="1" applyBorder="1" applyAlignment="1">
      <alignment horizontal="center" vertical="center" wrapText="1"/>
    </xf>
    <xf numFmtId="0" fontId="35" fillId="0" borderId="10" xfId="4" applyFont="1" applyBorder="1" applyAlignment="1">
      <alignment horizontal="left" vertical="top" wrapText="1"/>
    </xf>
    <xf numFmtId="0" fontId="32" fillId="0" borderId="8" xfId="5" applyBorder="1"/>
    <xf numFmtId="0" fontId="32" fillId="0" borderId="11" xfId="5" applyBorder="1"/>
    <xf numFmtId="0" fontId="32" fillId="0" borderId="4" xfId="5" applyBorder="1"/>
    <xf numFmtId="0" fontId="32" fillId="0" borderId="0" xfId="5"/>
    <xf numFmtId="0" fontId="32" fillId="0" borderId="13" xfId="5" applyBorder="1"/>
    <xf numFmtId="0" fontId="32" fillId="0" borderId="14" xfId="5" applyBorder="1"/>
    <xf numFmtId="0" fontId="32" fillId="0" borderId="15" xfId="5" applyBorder="1"/>
    <xf numFmtId="0" fontId="32" fillId="0" borderId="18" xfId="5" applyBorder="1"/>
    <xf numFmtId="0" fontId="36" fillId="0" borderId="14" xfId="4" applyFont="1" applyBorder="1" applyAlignment="1">
      <alignment horizontal="center" vertical="center" wrapText="1"/>
    </xf>
    <xf numFmtId="0" fontId="36" fillId="0" borderId="15" xfId="4" applyFont="1" applyBorder="1" applyAlignment="1">
      <alignment horizontal="center" vertical="center" wrapText="1"/>
    </xf>
    <xf numFmtId="0" fontId="36" fillId="0" borderId="16" xfId="4" applyFont="1" applyBorder="1" applyAlignment="1">
      <alignment horizontal="center" vertical="center" wrapText="1"/>
    </xf>
    <xf numFmtId="0" fontId="38" fillId="0" borderId="2" xfId="4" applyFont="1" applyBorder="1" applyAlignment="1">
      <alignment horizontal="center" vertical="center" wrapText="1"/>
    </xf>
    <xf numFmtId="0" fontId="39" fillId="0" borderId="3" xfId="4" applyFont="1" applyBorder="1" applyAlignment="1">
      <alignment horizontal="center" vertical="center" wrapText="1"/>
    </xf>
    <xf numFmtId="0" fontId="39" fillId="0" borderId="5" xfId="4" applyFont="1" applyBorder="1" applyAlignment="1">
      <alignment horizontal="center" vertical="center" wrapText="1"/>
    </xf>
    <xf numFmtId="0" fontId="39" fillId="0" borderId="14" xfId="4" applyFont="1" applyBorder="1" applyAlignment="1">
      <alignment horizontal="center" vertical="center" wrapText="1"/>
    </xf>
    <xf numFmtId="0" fontId="39" fillId="0" borderId="15" xfId="4" applyFont="1" applyBorder="1" applyAlignment="1">
      <alignment horizontal="center" vertical="center" wrapText="1"/>
    </xf>
    <xf numFmtId="0" fontId="39" fillId="0" borderId="16" xfId="4" applyFont="1" applyBorder="1" applyAlignment="1">
      <alignment horizontal="center" vertical="center" wrapText="1"/>
    </xf>
    <xf numFmtId="1" fontId="45" fillId="0" borderId="19" xfId="4" applyNumberFormat="1" applyFont="1" applyBorder="1" applyAlignment="1">
      <alignment horizontal="center" vertical="center" wrapText="1"/>
    </xf>
    <xf numFmtId="1" fontId="45" fillId="0" borderId="3" xfId="4" applyNumberFormat="1" applyFont="1" applyBorder="1" applyAlignment="1">
      <alignment horizontal="center" vertical="center" wrapText="1"/>
    </xf>
    <xf numFmtId="1" fontId="45" fillId="0" borderId="20" xfId="4" applyNumberFormat="1" applyFont="1" applyBorder="1" applyAlignment="1">
      <alignment horizontal="center" vertical="center" wrapText="1"/>
    </xf>
    <xf numFmtId="1" fontId="45" fillId="0" borderId="12" xfId="4" applyNumberFormat="1" applyFont="1" applyBorder="1" applyAlignment="1">
      <alignment horizontal="center" vertical="center" wrapText="1"/>
    </xf>
    <xf numFmtId="1" fontId="45" fillId="0" borderId="0" xfId="4" applyNumberFormat="1" applyFont="1" applyAlignment="1">
      <alignment horizontal="center" vertical="center" wrapText="1"/>
    </xf>
    <xf numFmtId="1" fontId="45" fillId="0" borderId="13" xfId="4" applyNumberFormat="1" applyFont="1" applyBorder="1" applyAlignment="1">
      <alignment horizontal="center" vertical="center" wrapText="1"/>
    </xf>
    <xf numFmtId="1" fontId="45" fillId="0" borderId="17" xfId="4" applyNumberFormat="1" applyFont="1" applyBorder="1" applyAlignment="1">
      <alignment horizontal="center" vertical="center" wrapText="1"/>
    </xf>
    <xf numFmtId="1" fontId="45" fillId="0" borderId="15" xfId="4" applyNumberFormat="1" applyFont="1" applyBorder="1" applyAlignment="1">
      <alignment horizontal="center" vertical="center" wrapText="1"/>
    </xf>
    <xf numFmtId="1" fontId="45" fillId="0" borderId="18" xfId="4" applyNumberFormat="1" applyFont="1" applyBorder="1" applyAlignment="1">
      <alignment horizontal="center" vertical="center" wrapText="1"/>
    </xf>
    <xf numFmtId="0" fontId="40" fillId="0" borderId="1" xfId="4" applyFont="1" applyBorder="1" applyAlignment="1">
      <alignment horizontal="center" vertical="center"/>
    </xf>
    <xf numFmtId="49" fontId="40" fillId="0" borderId="1" xfId="4" quotePrefix="1" applyNumberFormat="1" applyFont="1" applyBorder="1" applyAlignment="1">
      <alignment horizontal="center" vertical="center"/>
    </xf>
    <xf numFmtId="0" fontId="42" fillId="0" borderId="2" xfId="4" applyFont="1" applyBorder="1" applyAlignment="1">
      <alignment horizontal="center" vertical="center" readingOrder="2"/>
    </xf>
    <xf numFmtId="0" fontId="42" fillId="0" borderId="3" xfId="4" applyFont="1" applyBorder="1" applyAlignment="1">
      <alignment horizontal="center" vertical="center" readingOrder="2"/>
    </xf>
    <xf numFmtId="0" fontId="42" fillId="0" borderId="20" xfId="4" applyFont="1" applyBorder="1" applyAlignment="1">
      <alignment horizontal="center" vertical="center" readingOrder="2"/>
    </xf>
    <xf numFmtId="0" fontId="42" fillId="0" borderId="27" xfId="4" applyFont="1" applyBorder="1" applyAlignment="1">
      <alignment horizontal="center" vertical="center" readingOrder="2"/>
    </xf>
    <xf numFmtId="0" fontId="42" fillId="0" borderId="22" xfId="4" applyFont="1" applyBorder="1" applyAlignment="1">
      <alignment horizontal="center" vertical="center" readingOrder="2"/>
    </xf>
    <xf numFmtId="0" fontId="42" fillId="0" borderId="28" xfId="4" applyFont="1" applyBorder="1" applyAlignment="1">
      <alignment horizontal="center" vertical="center" readingOrder="2"/>
    </xf>
    <xf numFmtId="0" fontId="40" fillId="0" borderId="21" xfId="4" applyFont="1" applyBorder="1" applyAlignment="1">
      <alignment horizontal="center" vertical="center" wrapText="1" readingOrder="2"/>
    </xf>
    <xf numFmtId="0" fontId="40" fillId="0" borderId="22" xfId="4" applyFont="1" applyBorder="1" applyAlignment="1">
      <alignment horizontal="center" vertical="center" wrapText="1" readingOrder="2"/>
    </xf>
    <xf numFmtId="0" fontId="40" fillId="0" borderId="23" xfId="4" applyFont="1" applyBorder="1" applyAlignment="1">
      <alignment horizontal="center" vertical="center" wrapText="1" readingOrder="2"/>
    </xf>
    <xf numFmtId="0" fontId="32" fillId="0" borderId="24" xfId="4" applyBorder="1" applyAlignment="1">
      <alignment horizontal="center" vertical="center"/>
    </xf>
    <xf numFmtId="0" fontId="32" fillId="0" borderId="25" xfId="4" applyBorder="1" applyAlignment="1">
      <alignment horizontal="center" vertical="center"/>
    </xf>
    <xf numFmtId="49" fontId="32" fillId="0" borderId="24" xfId="4" applyNumberFormat="1" applyBorder="1" applyAlignment="1">
      <alignment horizontal="center" vertical="center"/>
    </xf>
    <xf numFmtId="49" fontId="32" fillId="0" borderId="25" xfId="4" applyNumberFormat="1" applyBorder="1" applyAlignment="1">
      <alignment horizontal="center" vertical="center"/>
    </xf>
    <xf numFmtId="0" fontId="40" fillId="0" borderId="19" xfId="4" applyFont="1" applyBorder="1" applyAlignment="1">
      <alignment horizontal="right" vertical="center"/>
    </xf>
    <xf numFmtId="0" fontId="41" fillId="0" borderId="3" xfId="4" applyFont="1" applyBorder="1" applyAlignment="1">
      <alignment horizontal="right" vertical="center"/>
    </xf>
    <xf numFmtId="0" fontId="41" fillId="0" borderId="5" xfId="4" applyFont="1" applyBorder="1" applyAlignment="1">
      <alignment horizontal="right" vertical="center"/>
    </xf>
    <xf numFmtId="49" fontId="32" fillId="0" borderId="24" xfId="4" quotePrefix="1" applyNumberFormat="1" applyBorder="1" applyAlignment="1">
      <alignment horizontal="center" vertical="center"/>
    </xf>
    <xf numFmtId="49" fontId="32" fillId="0" borderId="26" xfId="4" quotePrefix="1" applyNumberFormat="1" applyBorder="1" applyAlignment="1">
      <alignment horizontal="center" vertical="center"/>
    </xf>
    <xf numFmtId="49" fontId="32" fillId="0" borderId="25" xfId="4" quotePrefix="1" applyNumberFormat="1" applyBorder="1" applyAlignment="1">
      <alignment horizontal="center" vertical="center"/>
    </xf>
    <xf numFmtId="49" fontId="32" fillId="0" borderId="26" xfId="4" applyNumberFormat="1" applyBorder="1" applyAlignment="1">
      <alignment horizontal="center" vertical="center"/>
    </xf>
    <xf numFmtId="1" fontId="43" fillId="0" borderId="29" xfId="4" applyNumberFormat="1" applyFont="1" applyBorder="1" applyAlignment="1">
      <alignment horizontal="center" vertical="center" wrapText="1"/>
    </xf>
    <xf numFmtId="1" fontId="43" fillId="0" borderId="30" xfId="4" applyNumberFormat="1" applyFont="1" applyBorder="1" applyAlignment="1">
      <alignment horizontal="center" vertical="center" wrapText="1"/>
    </xf>
    <xf numFmtId="1" fontId="43" fillId="0" borderId="31" xfId="4" applyNumberFormat="1" applyFont="1" applyBorder="1" applyAlignment="1">
      <alignment horizontal="center" vertical="center" wrapText="1"/>
    </xf>
    <xf numFmtId="1" fontId="43" fillId="0" borderId="32" xfId="4" applyNumberFormat="1" applyFont="1" applyBorder="1" applyAlignment="1">
      <alignment horizontal="center" vertical="center" wrapText="1"/>
    </xf>
    <xf numFmtId="1" fontId="43" fillId="0" borderId="1" xfId="4" applyNumberFormat="1" applyFont="1" applyBorder="1" applyAlignment="1">
      <alignment horizontal="center" vertical="center" wrapText="1"/>
    </xf>
    <xf numFmtId="1" fontId="43" fillId="0" borderId="33" xfId="4" applyNumberFormat="1" applyFont="1" applyBorder="1" applyAlignment="1">
      <alignment horizontal="center" vertical="center" wrapText="1"/>
    </xf>
    <xf numFmtId="1" fontId="50" fillId="0" borderId="1" xfId="4" applyNumberFormat="1" applyFont="1" applyBorder="1" applyAlignment="1">
      <alignment horizontal="center" vertical="center"/>
    </xf>
    <xf numFmtId="1" fontId="50" fillId="0" borderId="33" xfId="4" applyNumberFormat="1" applyFont="1" applyBorder="1" applyAlignment="1">
      <alignment horizontal="center" vertical="center"/>
    </xf>
    <xf numFmtId="1" fontId="49" fillId="0" borderId="32" xfId="4" applyNumberFormat="1" applyFont="1" applyBorder="1" applyAlignment="1">
      <alignment horizontal="center" vertical="center"/>
    </xf>
    <xf numFmtId="1" fontId="49" fillId="0" borderId="1" xfId="4" applyNumberFormat="1" applyFont="1" applyBorder="1" applyAlignment="1">
      <alignment horizontal="center" vertical="center"/>
    </xf>
    <xf numFmtId="1" fontId="49" fillId="0" borderId="2" xfId="4" applyNumberFormat="1" applyFont="1" applyBorder="1" applyAlignment="1">
      <alignment horizontal="center" vertical="center"/>
    </xf>
    <xf numFmtId="1" fontId="49" fillId="0" borderId="3" xfId="4" applyNumberFormat="1" applyFont="1" applyBorder="1" applyAlignment="1">
      <alignment horizontal="center" vertical="center"/>
    </xf>
    <xf numFmtId="1" fontId="49" fillId="0" borderId="5" xfId="4" applyNumberFormat="1" applyFont="1" applyBorder="1" applyAlignment="1">
      <alignment horizontal="center" vertical="center"/>
    </xf>
    <xf numFmtId="1" fontId="49" fillId="0" borderId="14" xfId="4" applyNumberFormat="1" applyFont="1" applyBorder="1" applyAlignment="1">
      <alignment horizontal="center" vertical="center"/>
    </xf>
    <xf numFmtId="1" fontId="49" fillId="0" borderId="15" xfId="4" applyNumberFormat="1" applyFont="1" applyBorder="1" applyAlignment="1">
      <alignment horizontal="center" vertical="center"/>
    </xf>
    <xf numFmtId="1" fontId="49" fillId="0" borderId="16" xfId="4" applyNumberFormat="1" applyFont="1" applyBorder="1" applyAlignment="1">
      <alignment horizontal="center" vertical="center"/>
    </xf>
    <xf numFmtId="1" fontId="48" fillId="0" borderId="1" xfId="4" applyNumberFormat="1" applyFont="1" applyBorder="1" applyAlignment="1">
      <alignment horizontal="center" vertical="center"/>
    </xf>
    <xf numFmtId="1" fontId="48" fillId="0" borderId="33" xfId="4" applyNumberFormat="1" applyFont="1" applyBorder="1" applyAlignment="1">
      <alignment horizontal="center" vertical="center"/>
    </xf>
    <xf numFmtId="1" fontId="51" fillId="0" borderId="2" xfId="4" applyNumberFormat="1" applyFont="1" applyBorder="1" applyAlignment="1">
      <alignment horizontal="center" vertical="center"/>
    </xf>
    <xf numFmtId="1" fontId="51" fillId="0" borderId="3" xfId="4" applyNumberFormat="1" applyFont="1" applyBorder="1" applyAlignment="1">
      <alignment horizontal="center" vertical="center"/>
    </xf>
    <xf numFmtId="1" fontId="51" fillId="0" borderId="5" xfId="4" applyNumberFormat="1" applyFont="1" applyBorder="1" applyAlignment="1">
      <alignment horizontal="center" vertical="center"/>
    </xf>
    <xf numFmtId="1" fontId="51" fillId="0" borderId="14" xfId="4" applyNumberFormat="1" applyFont="1" applyBorder="1" applyAlignment="1">
      <alignment horizontal="center" vertical="center"/>
    </xf>
    <xf numFmtId="1" fontId="51" fillId="0" borderId="15" xfId="4" applyNumberFormat="1" applyFont="1" applyBorder="1" applyAlignment="1">
      <alignment horizontal="center" vertical="center"/>
    </xf>
    <xf numFmtId="1" fontId="51" fillId="0" borderId="16" xfId="4" applyNumberFormat="1" applyFont="1" applyBorder="1" applyAlignment="1">
      <alignment horizontal="center" vertical="center"/>
    </xf>
    <xf numFmtId="17" fontId="35" fillId="0" borderId="3" xfId="4" applyNumberFormat="1" applyFont="1" applyBorder="1" applyAlignment="1">
      <alignment horizontal="left" vertical="center" wrapText="1"/>
    </xf>
    <xf numFmtId="17" fontId="35" fillId="0" borderId="20" xfId="4" applyNumberFormat="1" applyFont="1" applyBorder="1" applyAlignment="1">
      <alignment horizontal="left" vertical="center" wrapText="1"/>
    </xf>
    <xf numFmtId="49" fontId="49" fillId="0" borderId="2" xfId="4" applyNumberFormat="1" applyFont="1" applyBorder="1" applyAlignment="1">
      <alignment horizontal="center" vertical="center"/>
    </xf>
    <xf numFmtId="49" fontId="49" fillId="0" borderId="3" xfId="4" applyNumberFormat="1" applyFont="1" applyBorder="1" applyAlignment="1">
      <alignment horizontal="center" vertical="center"/>
    </xf>
    <xf numFmtId="49" fontId="49" fillId="0" borderId="5" xfId="4" applyNumberFormat="1" applyFont="1" applyBorder="1" applyAlignment="1">
      <alignment horizontal="center" vertical="center"/>
    </xf>
    <xf numFmtId="49" fontId="49" fillId="0" borderId="14" xfId="4" applyNumberFormat="1" applyFont="1" applyBorder="1" applyAlignment="1">
      <alignment horizontal="center" vertical="center"/>
    </xf>
    <xf numFmtId="49" fontId="49" fillId="0" borderId="15" xfId="4" applyNumberFormat="1" applyFont="1" applyBorder="1" applyAlignment="1">
      <alignment horizontal="center" vertical="center"/>
    </xf>
    <xf numFmtId="49" fontId="49" fillId="0" borderId="16" xfId="4" applyNumberFormat="1" applyFont="1" applyBorder="1" applyAlignment="1">
      <alignment horizontal="center" vertical="center"/>
    </xf>
    <xf numFmtId="49" fontId="49" fillId="0" borderId="32" xfId="4" applyNumberFormat="1" applyFont="1" applyBorder="1" applyAlignment="1">
      <alignment horizontal="center" vertical="center"/>
    </xf>
    <xf numFmtId="49" fontId="49" fillId="0" borderId="1" xfId="4" applyNumberFormat="1" applyFont="1" applyBorder="1" applyAlignment="1">
      <alignment horizontal="center" vertical="center"/>
    </xf>
    <xf numFmtId="1" fontId="52" fillId="0" borderId="1" xfId="4" applyNumberFormat="1" applyFont="1" applyBorder="1" applyAlignment="1">
      <alignment horizontal="center" vertical="center"/>
    </xf>
    <xf numFmtId="1" fontId="52" fillId="0" borderId="2" xfId="4" applyNumberFormat="1" applyFont="1" applyBorder="1" applyAlignment="1">
      <alignment horizontal="center" vertical="center"/>
    </xf>
    <xf numFmtId="1" fontId="52" fillId="0" borderId="3" xfId="4" applyNumberFormat="1" applyFont="1" applyBorder="1" applyAlignment="1">
      <alignment horizontal="center" vertical="center"/>
    </xf>
    <xf numFmtId="1" fontId="52" fillId="0" borderId="20" xfId="4" applyNumberFormat="1" applyFont="1" applyBorder="1" applyAlignment="1">
      <alignment horizontal="center" vertical="center"/>
    </xf>
    <xf numFmtId="1" fontId="52" fillId="0" borderId="14" xfId="4" applyNumberFormat="1" applyFont="1" applyBorder="1" applyAlignment="1">
      <alignment horizontal="center" vertical="center"/>
    </xf>
    <xf numFmtId="1" fontId="52" fillId="0" borderId="15" xfId="4" applyNumberFormat="1" applyFont="1" applyBorder="1" applyAlignment="1">
      <alignment horizontal="center" vertical="center"/>
    </xf>
    <xf numFmtId="1" fontId="52" fillId="0" borderId="18" xfId="4" applyNumberFormat="1" applyFont="1" applyBorder="1" applyAlignment="1">
      <alignment horizontal="center" vertical="center"/>
    </xf>
    <xf numFmtId="0" fontId="32" fillId="0" borderId="2" xfId="4" applyBorder="1" applyAlignment="1">
      <alignment horizontal="center" vertical="center"/>
    </xf>
    <xf numFmtId="0" fontId="32" fillId="0" borderId="3" xfId="4" applyBorder="1" applyAlignment="1">
      <alignment horizontal="center" vertical="center"/>
    </xf>
    <xf numFmtId="0" fontId="32" fillId="0" borderId="5" xfId="4" applyBorder="1" applyAlignment="1">
      <alignment horizontal="center" vertical="center"/>
    </xf>
    <xf numFmtId="0" fontId="32" fillId="0" borderId="14" xfId="4" applyBorder="1" applyAlignment="1">
      <alignment horizontal="center" vertical="center"/>
    </xf>
    <xf numFmtId="0" fontId="32" fillId="0" borderId="15" xfId="4" applyBorder="1" applyAlignment="1">
      <alignment horizontal="center" vertical="center"/>
    </xf>
    <xf numFmtId="0" fontId="32" fillId="0" borderId="16" xfId="4" applyBorder="1" applyAlignment="1">
      <alignment horizontal="center" vertical="center"/>
    </xf>
    <xf numFmtId="17" fontId="35" fillId="0" borderId="0" xfId="4" applyNumberFormat="1" applyFont="1" applyAlignment="1">
      <alignment horizontal="left" vertical="center" wrapText="1"/>
    </xf>
    <xf numFmtId="17" fontId="35" fillId="0" borderId="13" xfId="4" applyNumberFormat="1" applyFont="1" applyBorder="1" applyAlignment="1">
      <alignment horizontal="left" vertical="center" wrapText="1"/>
    </xf>
    <xf numFmtId="1" fontId="32" fillId="0" borderId="2" xfId="4" applyNumberFormat="1" applyBorder="1" applyAlignment="1">
      <alignment horizontal="center" vertical="center"/>
    </xf>
    <xf numFmtId="1" fontId="32" fillId="0" borderId="3" xfId="4" applyNumberFormat="1" applyBorder="1" applyAlignment="1">
      <alignment horizontal="center" vertical="center"/>
    </xf>
    <xf numFmtId="1" fontId="32" fillId="0" borderId="20" xfId="4" applyNumberFormat="1" applyBorder="1" applyAlignment="1">
      <alignment horizontal="center" vertical="center"/>
    </xf>
    <xf numFmtId="1" fontId="32" fillId="0" borderId="14" xfId="4" applyNumberFormat="1" applyBorder="1" applyAlignment="1">
      <alignment horizontal="center" vertical="center"/>
    </xf>
    <xf numFmtId="1" fontId="32" fillId="0" borderId="15" xfId="4" applyNumberFormat="1" applyBorder="1" applyAlignment="1">
      <alignment horizontal="center" vertical="center"/>
    </xf>
    <xf numFmtId="1" fontId="32" fillId="0" borderId="18" xfId="4" applyNumberFormat="1" applyBorder="1" applyAlignment="1">
      <alignment horizontal="center" vertical="center"/>
    </xf>
    <xf numFmtId="1" fontId="52" fillId="0" borderId="32" xfId="4" applyNumberFormat="1" applyFont="1" applyBorder="1" applyAlignment="1">
      <alignment horizontal="center" vertical="center"/>
    </xf>
    <xf numFmtId="1" fontId="52" fillId="0" borderId="5" xfId="4" applyNumberFormat="1" applyFont="1" applyBorder="1" applyAlignment="1">
      <alignment horizontal="center" vertical="center"/>
    </xf>
    <xf numFmtId="1" fontId="52" fillId="0" borderId="16" xfId="4" applyNumberFormat="1" applyFont="1" applyBorder="1" applyAlignment="1">
      <alignment horizontal="center" vertical="center"/>
    </xf>
    <xf numFmtId="0" fontId="52" fillId="0" borderId="0" xfId="4" applyFont="1" applyAlignment="1">
      <alignment horizontal="center" vertical="center"/>
    </xf>
    <xf numFmtId="0" fontId="35" fillId="0" borderId="8" xfId="4" applyFont="1" applyBorder="1" applyAlignment="1">
      <alignment horizontal="left" vertical="top" wrapText="1"/>
    </xf>
    <xf numFmtId="0" fontId="35" fillId="0" borderId="11" xfId="4" applyFont="1" applyBorder="1" applyAlignment="1">
      <alignment horizontal="left" vertical="top" wrapText="1"/>
    </xf>
    <xf numFmtId="0" fontId="35" fillId="0" borderId="4" xfId="4" applyFont="1" applyBorder="1" applyAlignment="1">
      <alignment horizontal="left" vertical="top" wrapText="1"/>
    </xf>
    <xf numFmtId="0" fontId="35" fillId="0" borderId="0" xfId="4" applyFont="1" applyAlignment="1">
      <alignment horizontal="left" vertical="top" wrapText="1"/>
    </xf>
    <xf numFmtId="0" fontId="35" fillId="0" borderId="13" xfId="4" applyFont="1" applyBorder="1" applyAlignment="1">
      <alignment horizontal="left" vertical="top" wrapText="1"/>
    </xf>
    <xf numFmtId="0" fontId="38" fillId="0" borderId="3" xfId="4" applyFont="1" applyBorder="1" applyAlignment="1">
      <alignment horizontal="center" vertical="center" wrapText="1"/>
    </xf>
    <xf numFmtId="0" fontId="38" fillId="0" borderId="5" xfId="4" applyFont="1" applyBorder="1" applyAlignment="1">
      <alignment horizontal="center" vertical="center" wrapText="1"/>
    </xf>
    <xf numFmtId="0" fontId="38" fillId="0" borderId="14" xfId="4" applyFont="1" applyBorder="1" applyAlignment="1">
      <alignment horizontal="center" vertical="center" wrapText="1"/>
    </xf>
    <xf numFmtId="0" fontId="38" fillId="0" borderId="15" xfId="4" applyFont="1" applyBorder="1" applyAlignment="1">
      <alignment horizontal="center" vertical="center" wrapText="1"/>
    </xf>
    <xf numFmtId="0" fontId="38" fillId="0" borderId="16" xfId="4" applyFont="1" applyBorder="1" applyAlignment="1">
      <alignment horizontal="center" vertical="center" wrapText="1"/>
    </xf>
    <xf numFmtId="0" fontId="40" fillId="0" borderId="3" xfId="4" applyFont="1" applyBorder="1" applyAlignment="1">
      <alignment horizontal="right" vertical="center"/>
    </xf>
    <xf numFmtId="0" fontId="40" fillId="0" borderId="5" xfId="4" applyFont="1" applyBorder="1" applyAlignment="1">
      <alignment horizontal="right" vertical="center"/>
    </xf>
    <xf numFmtId="49" fontId="36" fillId="0" borderId="0" xfId="4" applyNumberFormat="1" applyFont="1" applyAlignment="1">
      <alignment horizontal="center" vertical="center"/>
    </xf>
    <xf numFmtId="1" fontId="54" fillId="0" borderId="1" xfId="4" applyNumberFormat="1" applyFont="1" applyBorder="1" applyAlignment="1">
      <alignment horizontal="center" vertical="center" wrapText="1"/>
    </xf>
    <xf numFmtId="1" fontId="54" fillId="0" borderId="1" xfId="4" applyNumberFormat="1" applyFont="1" applyBorder="1" applyAlignment="1">
      <alignment horizontal="center" vertical="center"/>
    </xf>
    <xf numFmtId="1" fontId="58" fillId="0" borderId="1" xfId="4" applyNumberFormat="1" applyFont="1" applyBorder="1" applyAlignment="1">
      <alignment horizontal="center" vertical="center" wrapText="1"/>
    </xf>
    <xf numFmtId="1" fontId="46" fillId="0" borderId="1" xfId="4" applyNumberFormat="1" applyFont="1" applyBorder="1" applyAlignment="1">
      <alignment horizontal="center" vertical="center"/>
    </xf>
    <xf numFmtId="1" fontId="54" fillId="0" borderId="36" xfId="4" applyNumberFormat="1" applyFont="1" applyBorder="1" applyAlignment="1">
      <alignment horizontal="center" vertical="center"/>
    </xf>
    <xf numFmtId="1" fontId="54" fillId="0" borderId="35" xfId="4" applyNumberFormat="1" applyFont="1" applyBorder="1" applyAlignment="1">
      <alignment horizontal="center" vertical="center"/>
    </xf>
    <xf numFmtId="1" fontId="54" fillId="0" borderId="38" xfId="4" applyNumberFormat="1" applyFont="1" applyBorder="1" applyAlignment="1">
      <alignment horizontal="center" vertical="center"/>
    </xf>
  </cellXfs>
  <cellStyles count="6">
    <cellStyle name="Currency" xfId="2" builtinId="4"/>
    <cellStyle name="Normal" xfId="0" builtinId="0"/>
    <cellStyle name="Normal 2 2 2" xfId="4" xr:uid="{00000000-0005-0000-0000-000002000000}"/>
    <cellStyle name="Normal 5" xfId="3" xr:uid="{00000000-0005-0000-0000-000003000000}"/>
    <cellStyle name="Normal 6" xfId="5" xr:uid="{00000000-0005-0000-0000-000004000000}"/>
    <cellStyle name="Percent" xfId="1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Arial"/>
        <scheme val="minor"/>
      </font>
      <numFmt numFmtId="165" formatCode="0.0%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Arial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FF00"/>
        <name val="Calibri"/>
        <scheme val="minor"/>
      </font>
      <fill>
        <patternFill patternType="solid">
          <fgColor indexed="64"/>
          <bgColor rgb="FF2F5496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Arial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33618</xdr:colOff>
      <xdr:row>0</xdr:row>
      <xdr:rowOff>112059</xdr:rowOff>
    </xdr:from>
    <xdr:to>
      <xdr:col>8</xdr:col>
      <xdr:colOff>187877</xdr:colOff>
      <xdr:row>4</xdr:row>
      <xdr:rowOff>179293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7FE264-906F-4644-B483-C1BCC3099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568" y="112059"/>
          <a:ext cx="1402034" cy="1124509"/>
        </a:xfrm>
        <a:prstGeom prst="rect">
          <a:avLst/>
        </a:prstGeom>
      </xdr:spPr>
    </xdr:pic>
    <xdr:clientData/>
  </xdr:twoCellAnchor>
  <xdr:twoCellAnchor editAs="oneCell">
    <xdr:from>
      <xdr:col>28</xdr:col>
      <xdr:colOff>100852</xdr:colOff>
      <xdr:row>0</xdr:row>
      <xdr:rowOff>168089</xdr:rowOff>
    </xdr:from>
    <xdr:to>
      <xdr:col>37</xdr:col>
      <xdr:colOff>100853</xdr:colOff>
      <xdr:row>4</xdr:row>
      <xdr:rowOff>128883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373EC0-72A6-43F3-9B7A-032E258D8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4552" y="168089"/>
          <a:ext cx="2238376" cy="10180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159123</xdr:rowOff>
    </xdr:from>
    <xdr:to>
      <xdr:col>8</xdr:col>
      <xdr:colOff>53966</xdr:colOff>
      <xdr:row>4</xdr:row>
      <xdr:rowOff>12885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CC7797-6E18-4DB9-B9BB-1ABAECD15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59123"/>
          <a:ext cx="1463666" cy="112058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0</xdr:row>
      <xdr:rowOff>219076</xdr:rowOff>
    </xdr:from>
    <xdr:to>
      <xdr:col>38</xdr:col>
      <xdr:colOff>41547</xdr:colOff>
      <xdr:row>3</xdr:row>
      <xdr:rowOff>523876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190AF9-4F13-45FC-8FE0-A67E2F2C7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219076"/>
          <a:ext cx="2156097" cy="971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35717</xdr:colOff>
      <xdr:row>0</xdr:row>
      <xdr:rowOff>0</xdr:rowOff>
    </xdr:from>
    <xdr:to>
      <xdr:col>5</xdr:col>
      <xdr:colOff>-1</xdr:colOff>
      <xdr:row>3</xdr:row>
      <xdr:rowOff>852937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239148-68EB-1638-39A4-020AD1A3B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7" y="0"/>
          <a:ext cx="10656095" cy="281746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5:E857" totalsRowShown="0" headerRowBorderDxfId="7" tableBorderDxfId="6" totalsRowBorderDxfId="5">
  <tableColumns count="5">
    <tableColumn id="1" xr3:uid="{00000000-0010-0000-0000-000001000000}" name="WBS" dataDxfId="4"/>
    <tableColumn id="2" xr3:uid="{00000000-0010-0000-0000-000002000000}" name="Task Name" dataDxfId="3"/>
    <tableColumn id="5" xr3:uid="{00000000-0010-0000-0000-000005000000}" name="Doc. No." dataDxfId="2"/>
    <tableColumn id="4" xr3:uid="{00000000-0010-0000-0000-000004000000}" name="WF _x000a_(Total)" dataDxfId="1"/>
    <tableColumn id="6" xr3:uid="{00000000-0010-0000-0000-000006000000}" name="WF _x000a_(Disc.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2"/>
  <sheetViews>
    <sheetView showGridLines="0" tabSelected="1" view="pageBreakPreview" topLeftCell="A22" zoomScaleNormal="100" zoomScaleSheetLayoutView="100" workbookViewId="0">
      <selection activeCell="L30" sqref="L30:Q31"/>
    </sheetView>
  </sheetViews>
  <sheetFormatPr defaultColWidth="8" defaultRowHeight="12.75" x14ac:dyDescent="0.2"/>
  <cols>
    <col min="1" max="1" width="1.75" style="145" customWidth="1"/>
    <col min="2" max="5" width="3" style="145" customWidth="1"/>
    <col min="6" max="6" width="1.375" style="145" customWidth="1"/>
    <col min="7" max="9" width="3" style="145" customWidth="1"/>
    <col min="10" max="10" width="3.25" style="145" customWidth="1"/>
    <col min="11" max="11" width="2.875" style="145" customWidth="1"/>
    <col min="12" max="12" width="4.125" style="145" customWidth="1"/>
    <col min="13" max="13" width="3" style="145" customWidth="1"/>
    <col min="14" max="14" width="5" style="145" customWidth="1"/>
    <col min="15" max="15" width="3" style="145" customWidth="1"/>
    <col min="16" max="16" width="5.25" style="145" customWidth="1"/>
    <col min="17" max="17" width="3.125" style="145" customWidth="1"/>
    <col min="18" max="18" width="4" style="145" customWidth="1"/>
    <col min="19" max="21" width="3" style="145" customWidth="1"/>
    <col min="22" max="22" width="6.25" style="145" customWidth="1"/>
    <col min="23" max="24" width="3" style="145" customWidth="1"/>
    <col min="25" max="25" width="1.875" style="145" customWidth="1"/>
    <col min="26" max="27" width="3" style="145" customWidth="1"/>
    <col min="28" max="28" width="1.625" style="145" customWidth="1"/>
    <col min="29" max="31" width="3" style="145" customWidth="1"/>
    <col min="32" max="32" width="4.75" style="145" customWidth="1"/>
    <col min="33" max="33" width="4.375" style="145" customWidth="1"/>
    <col min="34" max="36" width="3" style="145" customWidth="1"/>
    <col min="37" max="37" width="2.25" style="145" customWidth="1"/>
    <col min="38" max="38" width="3" style="145" customWidth="1"/>
    <col min="39" max="39" width="1.75" style="145" customWidth="1"/>
    <col min="40" max="16384" width="8" style="145"/>
  </cols>
  <sheetData>
    <row r="1" spans="1:39" ht="15" customHeight="1" x14ac:dyDescent="0.2">
      <c r="A1" s="143" t="s">
        <v>1337</v>
      </c>
      <c r="B1" s="185"/>
      <c r="C1" s="186"/>
      <c r="D1" s="186"/>
      <c r="E1" s="186"/>
      <c r="F1" s="186"/>
      <c r="G1" s="186"/>
      <c r="H1" s="186"/>
      <c r="I1" s="186"/>
      <c r="J1" s="187"/>
      <c r="K1" s="194" t="s">
        <v>1338</v>
      </c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6"/>
      <c r="AC1" s="200"/>
      <c r="AD1" s="201"/>
      <c r="AE1" s="201"/>
      <c r="AF1" s="201"/>
      <c r="AG1" s="201"/>
      <c r="AH1" s="201"/>
      <c r="AI1" s="201"/>
      <c r="AJ1" s="201"/>
      <c r="AK1" s="201"/>
      <c r="AL1" s="202"/>
      <c r="AM1" s="144"/>
    </row>
    <row r="2" spans="1:39" ht="15" customHeight="1" x14ac:dyDescent="0.2">
      <c r="A2" s="143"/>
      <c r="B2" s="188"/>
      <c r="C2" s="189"/>
      <c r="D2" s="189"/>
      <c r="E2" s="189"/>
      <c r="F2" s="189"/>
      <c r="G2" s="189"/>
      <c r="H2" s="189"/>
      <c r="I2" s="189"/>
      <c r="J2" s="190"/>
      <c r="K2" s="197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9"/>
      <c r="AC2" s="203"/>
      <c r="AD2" s="204"/>
      <c r="AE2" s="204"/>
      <c r="AF2" s="204"/>
      <c r="AG2" s="204"/>
      <c r="AH2" s="204"/>
      <c r="AI2" s="204"/>
      <c r="AJ2" s="204"/>
      <c r="AK2" s="204"/>
      <c r="AL2" s="205"/>
      <c r="AM2" s="144"/>
    </row>
    <row r="3" spans="1:39" ht="15" customHeight="1" x14ac:dyDescent="0.2">
      <c r="A3" s="143"/>
      <c r="B3" s="188"/>
      <c r="C3" s="189"/>
      <c r="D3" s="189"/>
      <c r="E3" s="189"/>
      <c r="F3" s="189"/>
      <c r="G3" s="189"/>
      <c r="H3" s="189"/>
      <c r="I3" s="189"/>
      <c r="J3" s="190"/>
      <c r="K3" s="197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9"/>
      <c r="AC3" s="203"/>
      <c r="AD3" s="204"/>
      <c r="AE3" s="204"/>
      <c r="AF3" s="204"/>
      <c r="AG3" s="204"/>
      <c r="AH3" s="204"/>
      <c r="AI3" s="204"/>
      <c r="AJ3" s="204"/>
      <c r="AK3" s="204"/>
      <c r="AL3" s="205"/>
      <c r="AM3" s="144"/>
    </row>
    <row r="4" spans="1:39" ht="38.25" customHeight="1" x14ac:dyDescent="0.2">
      <c r="A4" s="143"/>
      <c r="B4" s="188"/>
      <c r="C4" s="189"/>
      <c r="D4" s="189"/>
      <c r="E4" s="189"/>
      <c r="F4" s="189"/>
      <c r="G4" s="189"/>
      <c r="H4" s="189"/>
      <c r="I4" s="189"/>
      <c r="J4" s="190"/>
      <c r="K4" s="209" t="s">
        <v>1339</v>
      </c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1"/>
      <c r="AC4" s="203"/>
      <c r="AD4" s="204"/>
      <c r="AE4" s="204"/>
      <c r="AF4" s="204"/>
      <c r="AG4" s="204"/>
      <c r="AH4" s="204"/>
      <c r="AI4" s="204"/>
      <c r="AJ4" s="204"/>
      <c r="AK4" s="204"/>
      <c r="AL4" s="205"/>
      <c r="AM4" s="144"/>
    </row>
    <row r="5" spans="1:39" ht="15" customHeight="1" x14ac:dyDescent="0.2">
      <c r="A5" s="143"/>
      <c r="B5" s="188"/>
      <c r="C5" s="189"/>
      <c r="D5" s="189"/>
      <c r="E5" s="189"/>
      <c r="F5" s="189"/>
      <c r="G5" s="189"/>
      <c r="H5" s="189"/>
      <c r="I5" s="189"/>
      <c r="J5" s="190"/>
      <c r="K5" s="212" t="s">
        <v>1388</v>
      </c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4"/>
      <c r="AC5" s="203"/>
      <c r="AD5" s="204"/>
      <c r="AE5" s="204"/>
      <c r="AF5" s="204"/>
      <c r="AG5" s="204"/>
      <c r="AH5" s="204"/>
      <c r="AI5" s="204"/>
      <c r="AJ5" s="204"/>
      <c r="AK5" s="204"/>
      <c r="AL5" s="205"/>
      <c r="AM5" s="144"/>
    </row>
    <row r="6" spans="1:39" ht="6.75" customHeight="1" x14ac:dyDescent="0.2">
      <c r="A6" s="143"/>
      <c r="B6" s="191"/>
      <c r="C6" s="192"/>
      <c r="D6" s="192"/>
      <c r="E6" s="192"/>
      <c r="F6" s="192"/>
      <c r="G6" s="192"/>
      <c r="H6" s="192"/>
      <c r="I6" s="192"/>
      <c r="J6" s="193"/>
      <c r="K6" s="215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7"/>
      <c r="AC6" s="206"/>
      <c r="AD6" s="207"/>
      <c r="AE6" s="207"/>
      <c r="AF6" s="207"/>
      <c r="AG6" s="207"/>
      <c r="AH6" s="207"/>
      <c r="AI6" s="207"/>
      <c r="AJ6" s="207"/>
      <c r="AK6" s="207"/>
      <c r="AL6" s="208"/>
      <c r="AM6" s="144"/>
    </row>
    <row r="7" spans="1:39" ht="18.75" customHeight="1" x14ac:dyDescent="0.2">
      <c r="B7" s="242" t="s">
        <v>1340</v>
      </c>
      <c r="C7" s="243"/>
      <c r="D7" s="243"/>
      <c r="E7" s="243"/>
      <c r="F7" s="243"/>
      <c r="G7" s="243"/>
      <c r="H7" s="243"/>
      <c r="I7" s="243"/>
      <c r="J7" s="244"/>
      <c r="K7" s="227" t="s">
        <v>1341</v>
      </c>
      <c r="L7" s="227"/>
      <c r="M7" s="227" t="s">
        <v>1342</v>
      </c>
      <c r="N7" s="227"/>
      <c r="O7" s="227" t="s">
        <v>1343</v>
      </c>
      <c r="P7" s="227"/>
      <c r="Q7" s="227" t="s">
        <v>1344</v>
      </c>
      <c r="R7" s="227"/>
      <c r="S7" s="227" t="s">
        <v>1345</v>
      </c>
      <c r="T7" s="227"/>
      <c r="U7" s="227" t="s">
        <v>1346</v>
      </c>
      <c r="V7" s="227"/>
      <c r="W7" s="228" t="s">
        <v>1347</v>
      </c>
      <c r="X7" s="228"/>
      <c r="Y7" s="228"/>
      <c r="Z7" s="227" t="s">
        <v>1348</v>
      </c>
      <c r="AA7" s="227"/>
      <c r="AB7" s="227"/>
      <c r="AC7" s="229" t="s">
        <v>1387</v>
      </c>
      <c r="AD7" s="230"/>
      <c r="AE7" s="230"/>
      <c r="AF7" s="230"/>
      <c r="AG7" s="230"/>
      <c r="AH7" s="230"/>
      <c r="AI7" s="230"/>
      <c r="AJ7" s="230"/>
      <c r="AK7" s="230"/>
      <c r="AL7" s="231"/>
      <c r="AM7" s="146"/>
    </row>
    <row r="8" spans="1:39" ht="21" customHeight="1" thickBot="1" x14ac:dyDescent="0.25">
      <c r="A8" s="147"/>
      <c r="B8" s="235" t="s">
        <v>1349</v>
      </c>
      <c r="C8" s="236"/>
      <c r="D8" s="236"/>
      <c r="E8" s="236"/>
      <c r="F8" s="236"/>
      <c r="G8" s="236"/>
      <c r="H8" s="236"/>
      <c r="I8" s="236"/>
      <c r="J8" s="237"/>
      <c r="K8" s="238" t="s">
        <v>1350</v>
      </c>
      <c r="L8" s="239"/>
      <c r="M8" s="240" t="s">
        <v>1351</v>
      </c>
      <c r="N8" s="241"/>
      <c r="O8" s="238" t="s">
        <v>1352</v>
      </c>
      <c r="P8" s="239"/>
      <c r="Q8" s="240" t="s">
        <v>1353</v>
      </c>
      <c r="R8" s="241"/>
      <c r="S8" s="238" t="s">
        <v>1354</v>
      </c>
      <c r="T8" s="239"/>
      <c r="U8" s="238" t="s">
        <v>1355</v>
      </c>
      <c r="V8" s="239"/>
      <c r="W8" s="245" t="s">
        <v>1356</v>
      </c>
      <c r="X8" s="246"/>
      <c r="Y8" s="247"/>
      <c r="Z8" s="240" t="s">
        <v>1357</v>
      </c>
      <c r="AA8" s="248"/>
      <c r="AB8" s="241"/>
      <c r="AC8" s="232"/>
      <c r="AD8" s="233"/>
      <c r="AE8" s="233"/>
      <c r="AF8" s="233"/>
      <c r="AG8" s="233"/>
      <c r="AH8" s="233"/>
      <c r="AI8" s="233"/>
      <c r="AJ8" s="233"/>
      <c r="AK8" s="233"/>
      <c r="AL8" s="234"/>
      <c r="AM8" s="146"/>
    </row>
    <row r="9" spans="1:39" ht="23.1" customHeight="1" x14ac:dyDescent="0.2">
      <c r="A9" s="148"/>
      <c r="B9" s="249" t="s">
        <v>1358</v>
      </c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1"/>
      <c r="AM9" s="149"/>
    </row>
    <row r="10" spans="1:39" ht="23.1" customHeight="1" x14ac:dyDescent="0.2">
      <c r="A10" s="149"/>
      <c r="B10" s="252"/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4"/>
      <c r="AM10" s="149"/>
    </row>
    <row r="11" spans="1:39" ht="23.1" customHeight="1" x14ac:dyDescent="0.2">
      <c r="A11" s="149"/>
      <c r="B11" s="252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  <c r="AH11" s="253"/>
      <c r="AI11" s="253"/>
      <c r="AJ11" s="253"/>
      <c r="AK11" s="253"/>
      <c r="AL11" s="254"/>
      <c r="AM11" s="149"/>
    </row>
    <row r="12" spans="1:39" ht="23.1" customHeight="1" x14ac:dyDescent="0.2">
      <c r="A12" s="149"/>
      <c r="B12" s="252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4"/>
      <c r="AM12" s="149"/>
    </row>
    <row r="13" spans="1:39" ht="23.1" customHeight="1" x14ac:dyDescent="0.2">
      <c r="A13" s="149"/>
      <c r="B13" s="252"/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3"/>
      <c r="AG13" s="253"/>
      <c r="AH13" s="253"/>
      <c r="AI13" s="253"/>
      <c r="AJ13" s="253"/>
      <c r="AK13" s="253"/>
      <c r="AL13" s="254"/>
      <c r="AM13" s="149"/>
    </row>
    <row r="14" spans="1:39" ht="23.1" customHeight="1" x14ac:dyDescent="0.2">
      <c r="A14" s="149"/>
      <c r="B14" s="252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53"/>
      <c r="AL14" s="254"/>
      <c r="AM14" s="149"/>
    </row>
    <row r="15" spans="1:39" ht="23.1" customHeight="1" x14ac:dyDescent="0.2">
      <c r="A15" s="149"/>
      <c r="B15" s="252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54"/>
      <c r="AM15" s="149"/>
    </row>
    <row r="16" spans="1:39" ht="23.1" customHeight="1" x14ac:dyDescent="0.2">
      <c r="A16" s="149"/>
      <c r="B16" s="218" t="s">
        <v>1359</v>
      </c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20"/>
      <c r="AM16" s="149"/>
    </row>
    <row r="17" spans="1:39" ht="23.1" customHeight="1" x14ac:dyDescent="0.2">
      <c r="A17" s="149"/>
      <c r="B17" s="221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3"/>
      <c r="AM17" s="149"/>
    </row>
    <row r="18" spans="1:39" ht="23.1" customHeight="1" x14ac:dyDescent="0.2">
      <c r="A18" s="149"/>
      <c r="B18" s="221"/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3"/>
      <c r="AM18" s="149"/>
    </row>
    <row r="19" spans="1:39" ht="23.1" customHeight="1" x14ac:dyDescent="0.2">
      <c r="A19" s="149"/>
      <c r="B19" s="221"/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3"/>
      <c r="AM19" s="149"/>
    </row>
    <row r="20" spans="1:39" ht="23.1" customHeight="1" x14ac:dyDescent="0.2">
      <c r="A20" s="150"/>
      <c r="B20" s="221"/>
      <c r="C20" s="222"/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3"/>
      <c r="AM20" s="151"/>
    </row>
    <row r="21" spans="1:39" ht="23.1" customHeight="1" x14ac:dyDescent="0.2">
      <c r="A21" s="151"/>
      <c r="B21" s="221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3"/>
      <c r="AM21" s="151"/>
    </row>
    <row r="22" spans="1:39" ht="23.1" customHeight="1" x14ac:dyDescent="0.2">
      <c r="A22" s="151"/>
      <c r="B22" s="221"/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3"/>
      <c r="AM22" s="151"/>
    </row>
    <row r="23" spans="1:39" ht="23.1" customHeight="1" x14ac:dyDescent="0.2">
      <c r="A23" s="151"/>
      <c r="B23" s="221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3"/>
      <c r="AM23" s="151"/>
    </row>
    <row r="24" spans="1:39" ht="23.1" customHeight="1" x14ac:dyDescent="0.2">
      <c r="A24" s="151"/>
      <c r="B24" s="221"/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3"/>
      <c r="AM24" s="151"/>
    </row>
    <row r="25" spans="1:39" ht="23.1" customHeight="1" x14ac:dyDescent="0.2">
      <c r="A25" s="151"/>
      <c r="B25" s="224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6"/>
      <c r="AM25" s="151"/>
    </row>
    <row r="26" spans="1:39" ht="23.1" customHeight="1" x14ac:dyDescent="0.2">
      <c r="A26" s="151"/>
      <c r="B26" s="257"/>
      <c r="C26" s="258"/>
      <c r="D26" s="258"/>
      <c r="E26" s="258"/>
      <c r="F26" s="258"/>
      <c r="G26" s="259"/>
      <c r="H26" s="260"/>
      <c r="I26" s="260"/>
      <c r="J26" s="260"/>
      <c r="K26" s="261"/>
      <c r="L26" s="259"/>
      <c r="M26" s="260"/>
      <c r="N26" s="260"/>
      <c r="O26" s="260"/>
      <c r="P26" s="260"/>
      <c r="Q26" s="261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  <c r="AI26" s="255"/>
      <c r="AJ26" s="255"/>
      <c r="AK26" s="255"/>
      <c r="AL26" s="256"/>
      <c r="AM26" s="151"/>
    </row>
    <row r="27" spans="1:39" ht="4.5" customHeight="1" x14ac:dyDescent="0.2">
      <c r="A27" s="151"/>
      <c r="B27" s="257"/>
      <c r="C27" s="258"/>
      <c r="D27" s="258"/>
      <c r="E27" s="258"/>
      <c r="F27" s="258"/>
      <c r="G27" s="262"/>
      <c r="H27" s="263"/>
      <c r="I27" s="263"/>
      <c r="J27" s="263"/>
      <c r="K27" s="264"/>
      <c r="L27" s="262"/>
      <c r="M27" s="263"/>
      <c r="N27" s="263"/>
      <c r="O27" s="263"/>
      <c r="P27" s="263"/>
      <c r="Q27" s="264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  <c r="AE27" s="255"/>
      <c r="AF27" s="255"/>
      <c r="AG27" s="255"/>
      <c r="AH27" s="255"/>
      <c r="AI27" s="255"/>
      <c r="AJ27" s="255"/>
      <c r="AK27" s="255"/>
      <c r="AL27" s="256"/>
      <c r="AM27" s="151"/>
    </row>
    <row r="28" spans="1:39" ht="23.1" customHeight="1" x14ac:dyDescent="0.2">
      <c r="A28" s="151"/>
      <c r="B28" s="257"/>
      <c r="C28" s="258"/>
      <c r="D28" s="258"/>
      <c r="E28" s="258"/>
      <c r="F28" s="258"/>
      <c r="G28" s="259"/>
      <c r="H28" s="260"/>
      <c r="I28" s="260"/>
      <c r="J28" s="260"/>
      <c r="K28" s="261"/>
      <c r="L28" s="259"/>
      <c r="M28" s="260"/>
      <c r="N28" s="260"/>
      <c r="O28" s="260"/>
      <c r="P28" s="260"/>
      <c r="Q28" s="261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65"/>
      <c r="AH28" s="265"/>
      <c r="AI28" s="265"/>
      <c r="AJ28" s="265"/>
      <c r="AK28" s="265"/>
      <c r="AL28" s="266"/>
      <c r="AM28" s="151"/>
    </row>
    <row r="29" spans="1:39" ht="3" customHeight="1" x14ac:dyDescent="0.2">
      <c r="A29" s="151"/>
      <c r="B29" s="257"/>
      <c r="C29" s="258"/>
      <c r="D29" s="258"/>
      <c r="E29" s="258"/>
      <c r="F29" s="258"/>
      <c r="G29" s="262"/>
      <c r="H29" s="263"/>
      <c r="I29" s="263"/>
      <c r="J29" s="263"/>
      <c r="K29" s="264"/>
      <c r="L29" s="262"/>
      <c r="M29" s="263"/>
      <c r="N29" s="263"/>
      <c r="O29" s="263"/>
      <c r="P29" s="263"/>
      <c r="Q29" s="264"/>
      <c r="R29" s="255"/>
      <c r="S29" s="255"/>
      <c r="T29" s="255"/>
      <c r="U29" s="255"/>
      <c r="V29" s="255"/>
      <c r="W29" s="255"/>
      <c r="X29" s="255"/>
      <c r="Y29" s="255"/>
      <c r="Z29" s="255"/>
      <c r="AA29" s="255"/>
      <c r="AB29" s="255"/>
      <c r="AC29" s="255"/>
      <c r="AD29" s="255"/>
      <c r="AE29" s="255"/>
      <c r="AF29" s="255"/>
      <c r="AG29" s="265"/>
      <c r="AH29" s="265"/>
      <c r="AI29" s="265"/>
      <c r="AJ29" s="265"/>
      <c r="AK29" s="265"/>
      <c r="AL29" s="266"/>
      <c r="AM29" s="151"/>
    </row>
    <row r="30" spans="1:39" ht="23.1" customHeight="1" x14ac:dyDescent="0.2">
      <c r="A30" s="151"/>
      <c r="B30" s="257" t="s">
        <v>1357</v>
      </c>
      <c r="C30" s="258"/>
      <c r="D30" s="258"/>
      <c r="E30" s="258"/>
      <c r="F30" s="258"/>
      <c r="G30" s="275" t="s">
        <v>1385</v>
      </c>
      <c r="H30" s="276"/>
      <c r="I30" s="276"/>
      <c r="J30" s="276"/>
      <c r="K30" s="277"/>
      <c r="L30" s="259" t="s">
        <v>1360</v>
      </c>
      <c r="M30" s="260"/>
      <c r="N30" s="260"/>
      <c r="O30" s="260"/>
      <c r="P30" s="260"/>
      <c r="Q30" s="261"/>
      <c r="R30" s="259" t="s">
        <v>1361</v>
      </c>
      <c r="S30" s="260"/>
      <c r="T30" s="260"/>
      <c r="U30" s="260"/>
      <c r="V30" s="261"/>
      <c r="W30" s="259" t="s">
        <v>1362</v>
      </c>
      <c r="X30" s="260"/>
      <c r="Y30" s="260"/>
      <c r="Z30" s="260"/>
      <c r="AA30" s="261"/>
      <c r="AB30" s="267" t="s">
        <v>1363</v>
      </c>
      <c r="AC30" s="268"/>
      <c r="AD30" s="268"/>
      <c r="AE30" s="268"/>
      <c r="AF30" s="269"/>
      <c r="AG30" s="265"/>
      <c r="AH30" s="265"/>
      <c r="AI30" s="265"/>
      <c r="AJ30" s="265"/>
      <c r="AK30" s="265"/>
      <c r="AL30" s="266"/>
      <c r="AM30" s="151"/>
    </row>
    <row r="31" spans="1:39" ht="5.25" customHeight="1" x14ac:dyDescent="0.2">
      <c r="A31" s="151"/>
      <c r="B31" s="257"/>
      <c r="C31" s="258"/>
      <c r="D31" s="258"/>
      <c r="E31" s="258"/>
      <c r="F31" s="258"/>
      <c r="G31" s="278"/>
      <c r="H31" s="279"/>
      <c r="I31" s="279"/>
      <c r="J31" s="279"/>
      <c r="K31" s="280"/>
      <c r="L31" s="262"/>
      <c r="M31" s="263"/>
      <c r="N31" s="263"/>
      <c r="O31" s="263"/>
      <c r="P31" s="263"/>
      <c r="Q31" s="264"/>
      <c r="R31" s="262"/>
      <c r="S31" s="263"/>
      <c r="T31" s="263"/>
      <c r="U31" s="263"/>
      <c r="V31" s="264"/>
      <c r="W31" s="262"/>
      <c r="X31" s="263"/>
      <c r="Y31" s="263"/>
      <c r="Z31" s="263"/>
      <c r="AA31" s="264"/>
      <c r="AB31" s="270"/>
      <c r="AC31" s="271"/>
      <c r="AD31" s="271"/>
      <c r="AE31" s="271"/>
      <c r="AF31" s="272"/>
      <c r="AG31" s="265"/>
      <c r="AH31" s="265"/>
      <c r="AI31" s="265"/>
      <c r="AJ31" s="265"/>
      <c r="AK31" s="265"/>
      <c r="AL31" s="266"/>
      <c r="AM31" s="151"/>
    </row>
    <row r="32" spans="1:39" ht="20.25" customHeight="1" x14ac:dyDescent="0.2">
      <c r="A32" s="151"/>
      <c r="B32" s="257" t="s">
        <v>1378</v>
      </c>
      <c r="C32" s="258"/>
      <c r="D32" s="258"/>
      <c r="E32" s="258"/>
      <c r="F32" s="258"/>
      <c r="G32" s="275" t="s">
        <v>1384</v>
      </c>
      <c r="H32" s="276"/>
      <c r="I32" s="276"/>
      <c r="J32" s="276"/>
      <c r="K32" s="277"/>
      <c r="L32" s="259" t="s">
        <v>1360</v>
      </c>
      <c r="M32" s="260"/>
      <c r="N32" s="260"/>
      <c r="O32" s="260"/>
      <c r="P32" s="260"/>
      <c r="Q32" s="261"/>
      <c r="R32" s="259" t="s">
        <v>1361</v>
      </c>
      <c r="S32" s="260"/>
      <c r="T32" s="260"/>
      <c r="U32" s="260"/>
      <c r="V32" s="261"/>
      <c r="W32" s="259" t="s">
        <v>1362</v>
      </c>
      <c r="X32" s="260"/>
      <c r="Y32" s="260"/>
      <c r="Z32" s="260"/>
      <c r="AA32" s="261"/>
      <c r="AB32" s="267" t="s">
        <v>1363</v>
      </c>
      <c r="AC32" s="268"/>
      <c r="AD32" s="268"/>
      <c r="AE32" s="268"/>
      <c r="AF32" s="269"/>
      <c r="AG32" s="265"/>
      <c r="AH32" s="265"/>
      <c r="AI32" s="265"/>
      <c r="AJ32" s="265"/>
      <c r="AK32" s="265"/>
      <c r="AL32" s="266"/>
      <c r="AM32" s="151"/>
    </row>
    <row r="33" spans="1:39" ht="4.5" customHeight="1" x14ac:dyDescent="0.2">
      <c r="A33" s="151"/>
      <c r="B33" s="257"/>
      <c r="C33" s="258"/>
      <c r="D33" s="258"/>
      <c r="E33" s="258"/>
      <c r="F33" s="258"/>
      <c r="G33" s="278"/>
      <c r="H33" s="279"/>
      <c r="I33" s="279"/>
      <c r="J33" s="279"/>
      <c r="K33" s="280"/>
      <c r="L33" s="262"/>
      <c r="M33" s="263"/>
      <c r="N33" s="263"/>
      <c r="O33" s="263"/>
      <c r="P33" s="263"/>
      <c r="Q33" s="264"/>
      <c r="R33" s="262"/>
      <c r="S33" s="263"/>
      <c r="T33" s="263"/>
      <c r="U33" s="263"/>
      <c r="V33" s="264"/>
      <c r="W33" s="262"/>
      <c r="X33" s="263"/>
      <c r="Y33" s="263"/>
      <c r="Z33" s="263"/>
      <c r="AA33" s="264"/>
      <c r="AB33" s="270"/>
      <c r="AC33" s="271"/>
      <c r="AD33" s="271"/>
      <c r="AE33" s="271"/>
      <c r="AF33" s="272"/>
      <c r="AG33" s="265"/>
      <c r="AH33" s="265"/>
      <c r="AI33" s="265"/>
      <c r="AJ33" s="265"/>
      <c r="AK33" s="265"/>
      <c r="AL33" s="266"/>
      <c r="AM33" s="151"/>
    </row>
    <row r="34" spans="1:39" ht="20.25" customHeight="1" x14ac:dyDescent="0.2">
      <c r="A34" s="151"/>
      <c r="B34" s="281" t="s">
        <v>1377</v>
      </c>
      <c r="C34" s="282"/>
      <c r="D34" s="282"/>
      <c r="E34" s="282"/>
      <c r="F34" s="282"/>
      <c r="G34" s="275" t="s">
        <v>1382</v>
      </c>
      <c r="H34" s="276"/>
      <c r="I34" s="276"/>
      <c r="J34" s="276"/>
      <c r="K34" s="277"/>
      <c r="L34" s="259" t="s">
        <v>1360</v>
      </c>
      <c r="M34" s="260"/>
      <c r="N34" s="260"/>
      <c r="O34" s="260"/>
      <c r="P34" s="260"/>
      <c r="Q34" s="261"/>
      <c r="R34" s="259" t="s">
        <v>1361</v>
      </c>
      <c r="S34" s="260"/>
      <c r="T34" s="260"/>
      <c r="U34" s="260"/>
      <c r="V34" s="261"/>
      <c r="W34" s="259" t="s">
        <v>1362</v>
      </c>
      <c r="X34" s="260"/>
      <c r="Y34" s="260"/>
      <c r="Z34" s="260"/>
      <c r="AA34" s="261"/>
      <c r="AB34" s="290" t="s">
        <v>1383</v>
      </c>
      <c r="AC34" s="291"/>
      <c r="AD34" s="291"/>
      <c r="AE34" s="291"/>
      <c r="AF34" s="292"/>
      <c r="AG34" s="298"/>
      <c r="AH34" s="299"/>
      <c r="AI34" s="299"/>
      <c r="AJ34" s="299"/>
      <c r="AK34" s="299"/>
      <c r="AL34" s="300"/>
      <c r="AM34" s="151"/>
    </row>
    <row r="35" spans="1:39" ht="4.5" customHeight="1" x14ac:dyDescent="0.2">
      <c r="A35" s="151"/>
      <c r="B35" s="281"/>
      <c r="C35" s="282"/>
      <c r="D35" s="282"/>
      <c r="E35" s="282"/>
      <c r="F35" s="282"/>
      <c r="G35" s="278"/>
      <c r="H35" s="279"/>
      <c r="I35" s="279"/>
      <c r="J35" s="279"/>
      <c r="K35" s="280"/>
      <c r="L35" s="262"/>
      <c r="M35" s="263"/>
      <c r="N35" s="263"/>
      <c r="O35" s="263"/>
      <c r="P35" s="263"/>
      <c r="Q35" s="264"/>
      <c r="R35" s="262"/>
      <c r="S35" s="263"/>
      <c r="T35" s="263"/>
      <c r="U35" s="263"/>
      <c r="V35" s="264"/>
      <c r="W35" s="262"/>
      <c r="X35" s="263"/>
      <c r="Y35" s="263"/>
      <c r="Z35" s="263"/>
      <c r="AA35" s="264"/>
      <c r="AB35" s="293"/>
      <c r="AC35" s="294"/>
      <c r="AD35" s="294"/>
      <c r="AE35" s="294"/>
      <c r="AF35" s="295"/>
      <c r="AG35" s="301"/>
      <c r="AH35" s="302"/>
      <c r="AI35" s="302"/>
      <c r="AJ35" s="302"/>
      <c r="AK35" s="302"/>
      <c r="AL35" s="303"/>
      <c r="AM35" s="151"/>
    </row>
    <row r="36" spans="1:39" ht="20.25" customHeight="1" x14ac:dyDescent="0.2">
      <c r="A36" s="151"/>
      <c r="B36" s="304" t="s">
        <v>1364</v>
      </c>
      <c r="C36" s="283"/>
      <c r="D36" s="283"/>
      <c r="E36" s="283"/>
      <c r="F36" s="283"/>
      <c r="G36" s="284" t="s">
        <v>1365</v>
      </c>
      <c r="H36" s="285"/>
      <c r="I36" s="285"/>
      <c r="J36" s="285"/>
      <c r="K36" s="305"/>
      <c r="L36" s="284" t="s">
        <v>1366</v>
      </c>
      <c r="M36" s="285"/>
      <c r="N36" s="285"/>
      <c r="O36" s="285"/>
      <c r="P36" s="285"/>
      <c r="Q36" s="305"/>
      <c r="R36" s="283" t="s">
        <v>1367</v>
      </c>
      <c r="S36" s="283"/>
      <c r="T36" s="283"/>
      <c r="U36" s="283"/>
      <c r="V36" s="283"/>
      <c r="W36" s="283" t="s">
        <v>1368</v>
      </c>
      <c r="X36" s="283"/>
      <c r="Y36" s="283"/>
      <c r="Z36" s="283"/>
      <c r="AA36" s="283"/>
      <c r="AB36" s="283" t="s">
        <v>1369</v>
      </c>
      <c r="AC36" s="283"/>
      <c r="AD36" s="283"/>
      <c r="AE36" s="283"/>
      <c r="AF36" s="283"/>
      <c r="AG36" s="284" t="s">
        <v>1370</v>
      </c>
      <c r="AH36" s="285"/>
      <c r="AI36" s="285"/>
      <c r="AJ36" s="285"/>
      <c r="AK36" s="285"/>
      <c r="AL36" s="286"/>
      <c r="AM36" s="151"/>
    </row>
    <row r="37" spans="1:39" ht="4.5" customHeight="1" x14ac:dyDescent="0.2">
      <c r="A37" s="151"/>
      <c r="B37" s="304"/>
      <c r="C37" s="283"/>
      <c r="D37" s="283"/>
      <c r="E37" s="283"/>
      <c r="F37" s="283"/>
      <c r="G37" s="287"/>
      <c r="H37" s="288"/>
      <c r="I37" s="288"/>
      <c r="J37" s="288"/>
      <c r="K37" s="306"/>
      <c r="L37" s="287"/>
      <c r="M37" s="288"/>
      <c r="N37" s="288"/>
      <c r="O37" s="288"/>
      <c r="P37" s="288"/>
      <c r="Q37" s="306"/>
      <c r="R37" s="283"/>
      <c r="S37" s="283"/>
      <c r="T37" s="283"/>
      <c r="U37" s="283"/>
      <c r="V37" s="283"/>
      <c r="W37" s="283"/>
      <c r="X37" s="283"/>
      <c r="Y37" s="283"/>
      <c r="Z37" s="283"/>
      <c r="AA37" s="283"/>
      <c r="AB37" s="283"/>
      <c r="AC37" s="283"/>
      <c r="AD37" s="283"/>
      <c r="AE37" s="283"/>
      <c r="AF37" s="283"/>
      <c r="AG37" s="287"/>
      <c r="AH37" s="288"/>
      <c r="AI37" s="288"/>
      <c r="AJ37" s="288"/>
      <c r="AK37" s="288"/>
      <c r="AL37" s="289"/>
      <c r="AM37" s="151"/>
    </row>
    <row r="38" spans="1:39" ht="23.1" customHeight="1" x14ac:dyDescent="0.2">
      <c r="A38" s="152"/>
      <c r="B38" s="153"/>
      <c r="C38" s="154"/>
      <c r="D38" s="154"/>
      <c r="E38" s="154"/>
      <c r="F38" s="154"/>
      <c r="G38" s="154"/>
      <c r="H38" s="154"/>
      <c r="I38" s="154"/>
      <c r="J38" s="154"/>
      <c r="K38" s="154"/>
      <c r="L38" s="155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6"/>
      <c r="AM38" s="157"/>
    </row>
    <row r="39" spans="1:39" s="162" customFormat="1" ht="23.1" customHeight="1" x14ac:dyDescent="0.2">
      <c r="A39" s="158"/>
      <c r="B39" s="159" t="s">
        <v>1371</v>
      </c>
      <c r="C39" s="160"/>
      <c r="D39" s="160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3"/>
      <c r="R39" s="273"/>
      <c r="S39" s="273"/>
      <c r="T39" s="273"/>
      <c r="U39" s="273"/>
      <c r="V39" s="273"/>
      <c r="W39" s="273"/>
      <c r="X39" s="273"/>
      <c r="Y39" s="273"/>
      <c r="Z39" s="273"/>
      <c r="AA39" s="273"/>
      <c r="AB39" s="273"/>
      <c r="AC39" s="273"/>
      <c r="AD39" s="273"/>
      <c r="AE39" s="273"/>
      <c r="AF39" s="273"/>
      <c r="AG39" s="273"/>
      <c r="AH39" s="273"/>
      <c r="AI39" s="273"/>
      <c r="AJ39" s="273"/>
      <c r="AK39" s="273"/>
      <c r="AL39" s="274"/>
      <c r="AM39" s="161"/>
    </row>
    <row r="40" spans="1:39" ht="23.1" customHeight="1" x14ac:dyDescent="0.2">
      <c r="A40" s="163"/>
      <c r="B40" s="164"/>
      <c r="C40" s="165"/>
      <c r="D40" s="165"/>
      <c r="E40" s="296" t="s">
        <v>1372</v>
      </c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7"/>
      <c r="AM40" s="168"/>
    </row>
    <row r="41" spans="1:39" ht="22.5" customHeight="1" x14ac:dyDescent="0.2">
      <c r="A41" s="163"/>
      <c r="B41" s="164"/>
      <c r="C41" s="165"/>
      <c r="D41" s="165"/>
      <c r="E41" s="296" t="s">
        <v>1373</v>
      </c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7"/>
      <c r="AM41" s="168"/>
    </row>
    <row r="42" spans="1:39" ht="22.5" customHeight="1" x14ac:dyDescent="0.2">
      <c r="A42" s="163"/>
      <c r="B42" s="164"/>
      <c r="C42" s="165"/>
      <c r="D42" s="165"/>
      <c r="E42" s="296" t="s">
        <v>1374</v>
      </c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7"/>
      <c r="AM42" s="168"/>
    </row>
    <row r="43" spans="1:39" ht="22.5" customHeight="1" x14ac:dyDescent="0.2">
      <c r="A43" s="163"/>
      <c r="B43" s="164"/>
      <c r="C43" s="165"/>
      <c r="D43" s="16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7"/>
      <c r="AM43" s="168"/>
    </row>
    <row r="44" spans="1:39" ht="22.5" customHeight="1" x14ac:dyDescent="0.2">
      <c r="A44" s="163"/>
      <c r="B44" s="164"/>
      <c r="C44" s="165"/>
      <c r="D44" s="165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7"/>
      <c r="AM44" s="168"/>
    </row>
    <row r="45" spans="1:39" ht="22.5" customHeight="1" x14ac:dyDescent="0.2">
      <c r="A45" s="163"/>
      <c r="B45" s="164"/>
      <c r="C45" s="165"/>
      <c r="D45" s="16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7"/>
      <c r="AM45" s="168"/>
    </row>
    <row r="46" spans="1:39" ht="22.5" customHeight="1" x14ac:dyDescent="0.2">
      <c r="A46" s="163"/>
      <c r="B46" s="164"/>
      <c r="C46" s="165"/>
      <c r="D46" s="16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7"/>
      <c r="AM46" s="168"/>
    </row>
    <row r="47" spans="1:39" ht="22.5" customHeight="1" x14ac:dyDescent="0.2">
      <c r="A47" s="163"/>
      <c r="B47" s="164"/>
      <c r="C47" s="165"/>
      <c r="D47" s="16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7"/>
      <c r="AM47" s="168"/>
    </row>
    <row r="48" spans="1:39" ht="22.5" customHeight="1" x14ac:dyDescent="0.2">
      <c r="A48" s="163"/>
      <c r="B48" s="164"/>
      <c r="C48" s="165"/>
      <c r="D48" s="16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7"/>
      <c r="AM48" s="168"/>
    </row>
    <row r="49" spans="1:39" ht="22.5" customHeight="1" x14ac:dyDescent="0.2">
      <c r="A49" s="163"/>
      <c r="B49" s="169"/>
      <c r="C49" s="170"/>
      <c r="D49" s="170"/>
      <c r="E49" s="170"/>
      <c r="F49" s="170"/>
      <c r="G49" s="170"/>
      <c r="H49" s="170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2"/>
      <c r="AM49" s="168"/>
    </row>
    <row r="50" spans="1:39" x14ac:dyDescent="0.2">
      <c r="B50" s="173"/>
      <c r="AL50" s="174"/>
    </row>
    <row r="51" spans="1:39" ht="13.5" thickBot="1" x14ac:dyDescent="0.25">
      <c r="B51" s="175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7"/>
    </row>
    <row r="52" spans="1:39" ht="9.75" customHeight="1" x14ac:dyDescent="0.2">
      <c r="Q52" s="307"/>
      <c r="R52" s="307"/>
      <c r="S52" s="307"/>
      <c r="T52" s="307"/>
      <c r="U52" s="307"/>
      <c r="V52" s="307"/>
      <c r="W52" s="307"/>
      <c r="X52" s="307"/>
      <c r="Y52" s="307"/>
      <c r="Z52" s="307"/>
      <c r="AA52" s="307"/>
      <c r="AB52" s="307"/>
      <c r="AC52" s="307"/>
      <c r="AD52" s="307"/>
      <c r="AE52" s="307"/>
      <c r="AF52" s="307"/>
      <c r="AG52" s="307"/>
      <c r="AH52" s="307"/>
      <c r="AI52" s="307"/>
    </row>
  </sheetData>
  <mergeCells count="81">
    <mergeCell ref="Q52:T52"/>
    <mergeCell ref="U52:X52"/>
    <mergeCell ref="Y52:AC52"/>
    <mergeCell ref="AD52:AI52"/>
    <mergeCell ref="E40:AL40"/>
    <mergeCell ref="E41:AL41"/>
    <mergeCell ref="E42:AL42"/>
    <mergeCell ref="E43:AL43"/>
    <mergeCell ref="E46:AL46"/>
    <mergeCell ref="E45:AL45"/>
    <mergeCell ref="AB36:AF37"/>
    <mergeCell ref="AG36:AL37"/>
    <mergeCell ref="AB34:AF35"/>
    <mergeCell ref="E47:AL47"/>
    <mergeCell ref="E48:AL48"/>
    <mergeCell ref="AG34:AL35"/>
    <mergeCell ref="B36:F37"/>
    <mergeCell ref="G36:K37"/>
    <mergeCell ref="G34:K35"/>
    <mergeCell ref="L34:Q35"/>
    <mergeCell ref="R34:V35"/>
    <mergeCell ref="W34:AA35"/>
    <mergeCell ref="L36:Q37"/>
    <mergeCell ref="R36:V37"/>
    <mergeCell ref="W36:AA37"/>
    <mergeCell ref="AB30:AF31"/>
    <mergeCell ref="E39:AL39"/>
    <mergeCell ref="AG30:AL31"/>
    <mergeCell ref="B32:F33"/>
    <mergeCell ref="G32:K33"/>
    <mergeCell ref="L32:Q33"/>
    <mergeCell ref="R32:V33"/>
    <mergeCell ref="W32:AA33"/>
    <mergeCell ref="AB32:AF33"/>
    <mergeCell ref="AG32:AL33"/>
    <mergeCell ref="B30:F31"/>
    <mergeCell ref="G30:K31"/>
    <mergeCell ref="L30:Q31"/>
    <mergeCell ref="R30:V31"/>
    <mergeCell ref="W30:AA31"/>
    <mergeCell ref="B34:F35"/>
    <mergeCell ref="AG26:AL27"/>
    <mergeCell ref="B28:F29"/>
    <mergeCell ref="G28:K29"/>
    <mergeCell ref="L28:Q29"/>
    <mergeCell ref="R28:V29"/>
    <mergeCell ref="W28:AA29"/>
    <mergeCell ref="AB28:AF29"/>
    <mergeCell ref="AG28:AL29"/>
    <mergeCell ref="B26:F27"/>
    <mergeCell ref="G26:K27"/>
    <mergeCell ref="L26:Q27"/>
    <mergeCell ref="R26:V27"/>
    <mergeCell ref="W26:AA27"/>
    <mergeCell ref="AB26:AF27"/>
    <mergeCell ref="S8:T8"/>
    <mergeCell ref="U8:V8"/>
    <mergeCell ref="W8:Y8"/>
    <mergeCell ref="Z8:AB8"/>
    <mergeCell ref="B9:AL15"/>
    <mergeCell ref="B16:AL25"/>
    <mergeCell ref="S7:T7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B7:J7"/>
    <mergeCell ref="K7:L7"/>
    <mergeCell ref="M7:N7"/>
    <mergeCell ref="O7:P7"/>
    <mergeCell ref="Q7:R7"/>
    <mergeCell ref="B1:J6"/>
    <mergeCell ref="K1:AB3"/>
    <mergeCell ref="AC1:AL6"/>
    <mergeCell ref="K4:AB4"/>
    <mergeCell ref="K5:AB6"/>
  </mergeCells>
  <printOptions horizontalCentered="1" gridLinesSet="0"/>
  <pageMargins left="0.25" right="0.25" top="0.143700787" bottom="0.143700787" header="0" footer="0"/>
  <pageSetup paperSize="9" scale="74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5"/>
  <sheetViews>
    <sheetView showGridLines="0" view="pageBreakPreview" topLeftCell="A5" zoomScaleNormal="100" zoomScaleSheetLayoutView="100" workbookViewId="0">
      <selection activeCell="K5" sqref="K5:AB6"/>
    </sheetView>
  </sheetViews>
  <sheetFormatPr defaultColWidth="8" defaultRowHeight="12.75" x14ac:dyDescent="0.2"/>
  <cols>
    <col min="1" max="1" width="1.375" style="145" customWidth="1"/>
    <col min="2" max="11" width="3" style="145" customWidth="1"/>
    <col min="12" max="12" width="3.75" style="145" customWidth="1"/>
    <col min="13" max="13" width="3" style="145" customWidth="1"/>
    <col min="14" max="14" width="4.25" style="145" customWidth="1"/>
    <col min="15" max="15" width="3" style="145" customWidth="1"/>
    <col min="16" max="16" width="4.375" style="145" customWidth="1"/>
    <col min="17" max="17" width="3" style="145" customWidth="1"/>
    <col min="18" max="18" width="4" style="145" customWidth="1"/>
    <col min="19" max="19" width="3" style="145" customWidth="1"/>
    <col min="20" max="20" width="4" style="145" customWidth="1"/>
    <col min="21" max="21" width="3" style="145" customWidth="1"/>
    <col min="22" max="22" width="5.125" style="145" customWidth="1"/>
    <col min="23" max="36" width="3" style="145" customWidth="1"/>
    <col min="37" max="37" width="2.375" style="145" customWidth="1"/>
    <col min="38" max="38" width="2" style="145" customWidth="1"/>
    <col min="39" max="39" width="1.25" style="145" customWidth="1"/>
    <col min="40" max="40" width="5.375" style="145" customWidth="1"/>
    <col min="41" max="42" width="9.125" style="145" customWidth="1"/>
    <col min="43" max="16384" width="8" style="145"/>
  </cols>
  <sheetData>
    <row r="1" spans="1:40" ht="24.75" customHeight="1" x14ac:dyDescent="0.2">
      <c r="A1" s="185"/>
      <c r="B1" s="186"/>
      <c r="C1" s="186"/>
      <c r="D1" s="186"/>
      <c r="E1" s="186"/>
      <c r="F1" s="186"/>
      <c r="G1" s="186"/>
      <c r="H1" s="186"/>
      <c r="I1" s="186"/>
      <c r="J1" s="187"/>
      <c r="K1" s="194" t="s">
        <v>1338</v>
      </c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6"/>
      <c r="AC1" s="200"/>
      <c r="AD1" s="308"/>
      <c r="AE1" s="308"/>
      <c r="AF1" s="308"/>
      <c r="AG1" s="308"/>
      <c r="AH1" s="308"/>
      <c r="AI1" s="308"/>
      <c r="AJ1" s="308"/>
      <c r="AK1" s="308"/>
      <c r="AL1" s="308"/>
      <c r="AM1" s="309"/>
      <c r="AN1" s="178"/>
    </row>
    <row r="2" spans="1:40" ht="15" customHeight="1" x14ac:dyDescent="0.2">
      <c r="A2" s="188"/>
      <c r="B2" s="189"/>
      <c r="C2" s="189"/>
      <c r="D2" s="189"/>
      <c r="E2" s="189"/>
      <c r="F2" s="189"/>
      <c r="G2" s="189"/>
      <c r="H2" s="189"/>
      <c r="I2" s="189"/>
      <c r="J2" s="190"/>
      <c r="K2" s="197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9"/>
      <c r="AC2" s="310"/>
      <c r="AD2" s="311"/>
      <c r="AE2" s="311"/>
      <c r="AF2" s="311"/>
      <c r="AG2" s="311"/>
      <c r="AH2" s="311"/>
      <c r="AI2" s="311"/>
      <c r="AJ2" s="311"/>
      <c r="AK2" s="311"/>
      <c r="AL2" s="311"/>
      <c r="AM2" s="312"/>
      <c r="AN2" s="178"/>
    </row>
    <row r="3" spans="1:40" ht="12.75" customHeight="1" x14ac:dyDescent="0.2">
      <c r="A3" s="188"/>
      <c r="B3" s="189"/>
      <c r="C3" s="189"/>
      <c r="D3" s="189"/>
      <c r="E3" s="189"/>
      <c r="F3" s="189"/>
      <c r="G3" s="189"/>
      <c r="H3" s="189"/>
      <c r="I3" s="189"/>
      <c r="J3" s="190"/>
      <c r="K3" s="197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9"/>
      <c r="AC3" s="310"/>
      <c r="AD3" s="311"/>
      <c r="AE3" s="311"/>
      <c r="AF3" s="311"/>
      <c r="AG3" s="311"/>
      <c r="AH3" s="311"/>
      <c r="AI3" s="311"/>
      <c r="AJ3" s="311"/>
      <c r="AK3" s="311"/>
      <c r="AL3" s="311"/>
      <c r="AM3" s="312"/>
      <c r="AN3" s="178"/>
    </row>
    <row r="4" spans="1:40" ht="47.25" customHeight="1" x14ac:dyDescent="0.2">
      <c r="A4" s="188"/>
      <c r="B4" s="189"/>
      <c r="C4" s="189"/>
      <c r="D4" s="189"/>
      <c r="E4" s="189"/>
      <c r="F4" s="189"/>
      <c r="G4" s="189"/>
      <c r="H4" s="189"/>
      <c r="I4" s="189"/>
      <c r="J4" s="190"/>
      <c r="K4" s="209" t="s">
        <v>1339</v>
      </c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1"/>
      <c r="AC4" s="310"/>
      <c r="AD4" s="311"/>
      <c r="AE4" s="311"/>
      <c r="AF4" s="311"/>
      <c r="AG4" s="311"/>
      <c r="AH4" s="311"/>
      <c r="AI4" s="311"/>
      <c r="AJ4" s="311"/>
      <c r="AK4" s="311"/>
      <c r="AL4" s="311"/>
      <c r="AM4" s="312"/>
      <c r="AN4" s="178"/>
    </row>
    <row r="5" spans="1:40" ht="11.25" customHeight="1" x14ac:dyDescent="0.2">
      <c r="A5" s="188"/>
      <c r="B5" s="189"/>
      <c r="C5" s="189"/>
      <c r="D5" s="189"/>
      <c r="E5" s="189"/>
      <c r="F5" s="189"/>
      <c r="G5" s="189"/>
      <c r="H5" s="189"/>
      <c r="I5" s="189"/>
      <c r="J5" s="190"/>
      <c r="K5" s="212" t="str">
        <f>Cover!$K$5</f>
        <v xml:space="preserve">Work Breakdown Structure (WBS) </v>
      </c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4"/>
      <c r="AC5" s="310"/>
      <c r="AD5" s="311"/>
      <c r="AE5" s="311"/>
      <c r="AF5" s="311"/>
      <c r="AG5" s="311"/>
      <c r="AH5" s="311"/>
      <c r="AI5" s="311"/>
      <c r="AJ5" s="311"/>
      <c r="AK5" s="311"/>
      <c r="AL5" s="311"/>
      <c r="AM5" s="312"/>
      <c r="AN5" s="178"/>
    </row>
    <row r="6" spans="1:40" ht="6.75" customHeight="1" x14ac:dyDescent="0.2">
      <c r="A6" s="188"/>
      <c r="B6" s="189"/>
      <c r="C6" s="189"/>
      <c r="D6" s="189"/>
      <c r="E6" s="189"/>
      <c r="F6" s="189"/>
      <c r="G6" s="189"/>
      <c r="H6" s="189"/>
      <c r="I6" s="189"/>
      <c r="J6" s="190"/>
      <c r="K6" s="315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7"/>
      <c r="AC6" s="310"/>
      <c r="AD6" s="311"/>
      <c r="AE6" s="311"/>
      <c r="AF6" s="311"/>
      <c r="AG6" s="311"/>
      <c r="AH6" s="311"/>
      <c r="AI6" s="311"/>
      <c r="AJ6" s="311"/>
      <c r="AK6" s="311"/>
      <c r="AL6" s="311"/>
      <c r="AM6" s="312"/>
      <c r="AN6" s="178"/>
    </row>
    <row r="7" spans="1:40" ht="18" customHeight="1" x14ac:dyDescent="0.2">
      <c r="A7" s="242" t="s">
        <v>1340</v>
      </c>
      <c r="B7" s="318"/>
      <c r="C7" s="318"/>
      <c r="D7" s="318"/>
      <c r="E7" s="318"/>
      <c r="F7" s="318"/>
      <c r="G7" s="318"/>
      <c r="H7" s="318"/>
      <c r="I7" s="318"/>
      <c r="J7" s="319"/>
      <c r="K7" s="227" t="s">
        <v>1341</v>
      </c>
      <c r="L7" s="227"/>
      <c r="M7" s="227" t="s">
        <v>1342</v>
      </c>
      <c r="N7" s="227"/>
      <c r="O7" s="227" t="s">
        <v>1343</v>
      </c>
      <c r="P7" s="227"/>
      <c r="Q7" s="227" t="s">
        <v>1344</v>
      </c>
      <c r="R7" s="227"/>
      <c r="S7" s="227" t="s">
        <v>1345</v>
      </c>
      <c r="T7" s="227"/>
      <c r="U7" s="227" t="s">
        <v>1346</v>
      </c>
      <c r="V7" s="227"/>
      <c r="W7" s="228" t="s">
        <v>1347</v>
      </c>
      <c r="X7" s="228"/>
      <c r="Y7" s="228"/>
      <c r="Z7" s="227" t="s">
        <v>1348</v>
      </c>
      <c r="AA7" s="227"/>
      <c r="AB7" s="227"/>
      <c r="AC7" s="229" t="s">
        <v>1386</v>
      </c>
      <c r="AD7" s="230"/>
      <c r="AE7" s="230"/>
      <c r="AF7" s="230"/>
      <c r="AG7" s="230"/>
      <c r="AH7" s="230"/>
      <c r="AI7" s="230"/>
      <c r="AJ7" s="230"/>
      <c r="AK7" s="230"/>
      <c r="AL7" s="230"/>
      <c r="AM7" s="231"/>
      <c r="AN7" s="178"/>
    </row>
    <row r="8" spans="1:40" ht="17.25" customHeight="1" thickBot="1" x14ac:dyDescent="0.25">
      <c r="A8" s="235" t="s">
        <v>1349</v>
      </c>
      <c r="B8" s="236"/>
      <c r="C8" s="236"/>
      <c r="D8" s="236"/>
      <c r="E8" s="236"/>
      <c r="F8" s="236"/>
      <c r="G8" s="236"/>
      <c r="H8" s="236"/>
      <c r="I8" s="236"/>
      <c r="J8" s="237"/>
      <c r="K8" s="238" t="s">
        <v>1350</v>
      </c>
      <c r="L8" s="239"/>
      <c r="M8" s="240" t="s">
        <v>1351</v>
      </c>
      <c r="N8" s="241"/>
      <c r="O8" s="238" t="s">
        <v>1352</v>
      </c>
      <c r="P8" s="239"/>
      <c r="Q8" s="240" t="s">
        <v>1353</v>
      </c>
      <c r="R8" s="241"/>
      <c r="S8" s="238" t="s">
        <v>1354</v>
      </c>
      <c r="T8" s="239"/>
      <c r="U8" s="238" t="s">
        <v>1355</v>
      </c>
      <c r="V8" s="239"/>
      <c r="W8" s="245" t="s">
        <v>1356</v>
      </c>
      <c r="X8" s="246"/>
      <c r="Y8" s="247"/>
      <c r="Z8" s="240" t="s">
        <v>1357</v>
      </c>
      <c r="AA8" s="248"/>
      <c r="AB8" s="241"/>
      <c r="AC8" s="232"/>
      <c r="AD8" s="233"/>
      <c r="AE8" s="233"/>
      <c r="AF8" s="233"/>
      <c r="AG8" s="233"/>
      <c r="AH8" s="233"/>
      <c r="AI8" s="233"/>
      <c r="AJ8" s="233"/>
      <c r="AK8" s="233"/>
      <c r="AL8" s="233"/>
      <c r="AM8" s="234"/>
      <c r="AN8" s="179"/>
    </row>
    <row r="9" spans="1:40" ht="15" customHeight="1" x14ac:dyDescent="0.2">
      <c r="A9" s="320" t="s">
        <v>1375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0"/>
      <c r="Z9" s="320"/>
      <c r="AA9" s="320"/>
      <c r="AB9" s="320"/>
      <c r="AC9" s="320"/>
      <c r="AD9" s="320"/>
      <c r="AE9" s="320"/>
      <c r="AF9" s="320"/>
      <c r="AG9" s="320"/>
      <c r="AH9" s="320"/>
      <c r="AI9" s="320"/>
      <c r="AJ9" s="320"/>
      <c r="AK9" s="320"/>
      <c r="AL9" s="320"/>
      <c r="AM9" s="320"/>
      <c r="AN9" s="180"/>
    </row>
    <row r="10" spans="1:40" ht="17.25" customHeight="1" x14ac:dyDescent="0.2">
      <c r="A10" s="320"/>
      <c r="B10" s="320"/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0"/>
      <c r="X10" s="320"/>
      <c r="Y10" s="320"/>
      <c r="Z10" s="320"/>
      <c r="AA10" s="320"/>
      <c r="AB10" s="320"/>
      <c r="AC10" s="320"/>
      <c r="AD10" s="320"/>
      <c r="AE10" s="320"/>
      <c r="AF10" s="320"/>
      <c r="AG10" s="320"/>
      <c r="AH10" s="320"/>
      <c r="AI10" s="320"/>
      <c r="AJ10" s="320"/>
      <c r="AK10" s="320"/>
      <c r="AL10" s="320"/>
      <c r="AM10" s="320"/>
      <c r="AN10" s="180"/>
    </row>
    <row r="11" spans="1:40" ht="18.75" customHeight="1" x14ac:dyDescent="0.2">
      <c r="A11" s="321" t="s">
        <v>1376</v>
      </c>
      <c r="B11" s="321"/>
      <c r="C11" s="321"/>
      <c r="D11" s="321"/>
      <c r="E11" s="321" t="s">
        <v>1377</v>
      </c>
      <c r="F11" s="321"/>
      <c r="G11" s="321"/>
      <c r="H11" s="321" t="s">
        <v>1378</v>
      </c>
      <c r="I11" s="321"/>
      <c r="J11" s="321"/>
      <c r="K11" s="321" t="s">
        <v>1357</v>
      </c>
      <c r="L11" s="321"/>
      <c r="M11" s="321"/>
      <c r="N11" s="321" t="s">
        <v>1379</v>
      </c>
      <c r="O11" s="321"/>
      <c r="P11" s="321"/>
      <c r="Q11" s="321" t="s">
        <v>1380</v>
      </c>
      <c r="R11" s="321"/>
      <c r="S11" s="321"/>
      <c r="T11" s="181"/>
      <c r="U11" s="321" t="s">
        <v>1376</v>
      </c>
      <c r="V11" s="321"/>
      <c r="W11" s="321"/>
      <c r="X11" s="321" t="s">
        <v>1377</v>
      </c>
      <c r="Y11" s="321"/>
      <c r="Z11" s="321"/>
      <c r="AA11" s="321" t="s">
        <v>1378</v>
      </c>
      <c r="AB11" s="321"/>
      <c r="AC11" s="321"/>
      <c r="AD11" s="321" t="s">
        <v>1357</v>
      </c>
      <c r="AE11" s="321"/>
      <c r="AF11" s="321"/>
      <c r="AG11" s="321" t="s">
        <v>1379</v>
      </c>
      <c r="AH11" s="321"/>
      <c r="AI11" s="321"/>
      <c r="AJ11" s="321" t="s">
        <v>1380</v>
      </c>
      <c r="AK11" s="321"/>
      <c r="AL11" s="321"/>
      <c r="AM11" s="321"/>
    </row>
    <row r="12" spans="1:40" ht="12" customHeight="1" x14ac:dyDescent="0.2">
      <c r="A12" s="322">
        <v>1</v>
      </c>
      <c r="B12" s="322"/>
      <c r="C12" s="322"/>
      <c r="D12" s="322"/>
      <c r="E12" s="322" t="s">
        <v>1381</v>
      </c>
      <c r="F12" s="322"/>
      <c r="G12" s="322"/>
      <c r="H12" s="322" t="s">
        <v>1381</v>
      </c>
      <c r="I12" s="322"/>
      <c r="J12" s="322"/>
      <c r="K12" s="322" t="s">
        <v>1381</v>
      </c>
      <c r="L12" s="322"/>
      <c r="M12" s="322"/>
      <c r="N12" s="322"/>
      <c r="O12" s="322"/>
      <c r="P12" s="322"/>
      <c r="Q12" s="322"/>
      <c r="R12" s="322"/>
      <c r="S12" s="322"/>
      <c r="T12" s="181"/>
      <c r="U12" s="322">
        <v>65</v>
      </c>
      <c r="V12" s="322"/>
      <c r="W12" s="322"/>
      <c r="X12" s="322"/>
      <c r="Y12" s="322"/>
      <c r="Z12" s="322"/>
      <c r="AA12" s="323"/>
      <c r="AB12" s="323"/>
      <c r="AC12" s="323"/>
      <c r="AD12" s="323"/>
      <c r="AE12" s="323"/>
      <c r="AF12" s="323"/>
      <c r="AG12" s="323"/>
      <c r="AH12" s="323"/>
      <c r="AI12" s="323"/>
      <c r="AJ12" s="321"/>
      <c r="AK12" s="321"/>
      <c r="AL12" s="321"/>
      <c r="AM12" s="321"/>
    </row>
    <row r="13" spans="1:40" ht="12" customHeight="1" x14ac:dyDescent="0.2">
      <c r="A13" s="322">
        <v>2</v>
      </c>
      <c r="B13" s="322"/>
      <c r="C13" s="322"/>
      <c r="D13" s="322"/>
      <c r="E13" s="322" t="s">
        <v>1381</v>
      </c>
      <c r="F13" s="322"/>
      <c r="G13" s="322"/>
      <c r="H13" s="322" t="s">
        <v>1381</v>
      </c>
      <c r="I13" s="322"/>
      <c r="J13" s="322"/>
      <c r="K13" s="322" t="s">
        <v>1381</v>
      </c>
      <c r="L13" s="322"/>
      <c r="M13" s="322"/>
      <c r="N13" s="322"/>
      <c r="O13" s="322"/>
      <c r="P13" s="322"/>
      <c r="Q13" s="322"/>
      <c r="R13" s="322"/>
      <c r="S13" s="322"/>
      <c r="T13" s="181"/>
      <c r="U13" s="322">
        <v>66</v>
      </c>
      <c r="V13" s="322"/>
      <c r="W13" s="322"/>
      <c r="X13" s="322"/>
      <c r="Y13" s="322"/>
      <c r="Z13" s="322"/>
      <c r="AA13" s="323"/>
      <c r="AB13" s="323"/>
      <c r="AC13" s="323"/>
      <c r="AD13" s="323"/>
      <c r="AE13" s="323"/>
      <c r="AF13" s="323"/>
      <c r="AG13" s="323"/>
      <c r="AH13" s="323"/>
      <c r="AI13" s="323"/>
      <c r="AJ13" s="321"/>
      <c r="AK13" s="321"/>
      <c r="AL13" s="321"/>
      <c r="AM13" s="321"/>
    </row>
    <row r="14" spans="1:40" ht="12" customHeight="1" x14ac:dyDescent="0.2">
      <c r="A14" s="322">
        <v>3</v>
      </c>
      <c r="B14" s="322"/>
      <c r="C14" s="322"/>
      <c r="D14" s="322"/>
      <c r="E14" s="322" t="s">
        <v>1381</v>
      </c>
      <c r="F14" s="322"/>
      <c r="G14" s="322"/>
      <c r="H14" s="322" t="s">
        <v>1381</v>
      </c>
      <c r="I14" s="322"/>
      <c r="J14" s="322"/>
      <c r="K14" s="322" t="s">
        <v>1381</v>
      </c>
      <c r="L14" s="322"/>
      <c r="M14" s="322"/>
      <c r="N14" s="323"/>
      <c r="O14" s="323"/>
      <c r="P14" s="323"/>
      <c r="Q14" s="323"/>
      <c r="R14" s="323"/>
      <c r="S14" s="323"/>
      <c r="T14" s="181"/>
      <c r="U14" s="322">
        <v>67</v>
      </c>
      <c r="V14" s="322"/>
      <c r="W14" s="322"/>
      <c r="X14" s="323"/>
      <c r="Y14" s="323"/>
      <c r="Z14" s="323"/>
      <c r="AA14" s="323"/>
      <c r="AB14" s="323"/>
      <c r="AC14" s="323"/>
      <c r="AD14" s="323"/>
      <c r="AE14" s="323"/>
      <c r="AF14" s="323"/>
      <c r="AG14" s="323"/>
      <c r="AH14" s="323"/>
      <c r="AI14" s="323"/>
      <c r="AJ14" s="321"/>
      <c r="AK14" s="321"/>
      <c r="AL14" s="321"/>
      <c r="AM14" s="321"/>
    </row>
    <row r="15" spans="1:40" ht="12" customHeight="1" x14ac:dyDescent="0.2">
      <c r="A15" s="322">
        <v>4</v>
      </c>
      <c r="B15" s="322"/>
      <c r="C15" s="322"/>
      <c r="D15" s="322"/>
      <c r="E15" s="322" t="s">
        <v>1381</v>
      </c>
      <c r="F15" s="322"/>
      <c r="G15" s="322"/>
      <c r="H15" s="322" t="s">
        <v>1381</v>
      </c>
      <c r="I15" s="322"/>
      <c r="J15" s="322"/>
      <c r="K15" s="322" t="s">
        <v>1381</v>
      </c>
      <c r="L15" s="322"/>
      <c r="M15" s="322"/>
      <c r="N15" s="322"/>
      <c r="O15" s="322"/>
      <c r="P15" s="322"/>
      <c r="Q15" s="323"/>
      <c r="R15" s="323"/>
      <c r="S15" s="323"/>
      <c r="T15" s="181"/>
      <c r="U15" s="322">
        <v>68</v>
      </c>
      <c r="V15" s="322"/>
      <c r="W15" s="322"/>
      <c r="X15" s="322"/>
      <c r="Y15" s="322"/>
      <c r="Z15" s="322"/>
      <c r="AA15" s="323"/>
      <c r="AB15" s="323"/>
      <c r="AC15" s="323"/>
      <c r="AD15" s="323"/>
      <c r="AE15" s="323"/>
      <c r="AF15" s="323"/>
      <c r="AG15" s="323"/>
      <c r="AH15" s="323"/>
      <c r="AI15" s="323"/>
      <c r="AJ15" s="321"/>
      <c r="AK15" s="321"/>
      <c r="AL15" s="321"/>
      <c r="AM15" s="321"/>
    </row>
    <row r="16" spans="1:40" ht="12" customHeight="1" x14ac:dyDescent="0.2">
      <c r="A16" s="322">
        <v>5</v>
      </c>
      <c r="B16" s="322"/>
      <c r="C16" s="322"/>
      <c r="D16" s="322"/>
      <c r="E16" s="322" t="s">
        <v>1381</v>
      </c>
      <c r="F16" s="322"/>
      <c r="G16" s="322"/>
      <c r="H16" s="322" t="s">
        <v>1381</v>
      </c>
      <c r="I16" s="322"/>
      <c r="J16" s="322"/>
      <c r="K16" s="322" t="s">
        <v>1381</v>
      </c>
      <c r="L16" s="322"/>
      <c r="M16" s="322"/>
      <c r="N16" s="322"/>
      <c r="O16" s="322"/>
      <c r="P16" s="322"/>
      <c r="Q16" s="323"/>
      <c r="R16" s="323"/>
      <c r="S16" s="323"/>
      <c r="T16" s="181"/>
      <c r="U16" s="322">
        <v>69</v>
      </c>
      <c r="V16" s="322"/>
      <c r="W16" s="322"/>
      <c r="X16" s="322"/>
      <c r="Y16" s="322"/>
      <c r="Z16" s="322"/>
      <c r="AA16" s="323"/>
      <c r="AB16" s="323"/>
      <c r="AC16" s="323"/>
      <c r="AD16" s="323"/>
      <c r="AE16" s="323"/>
      <c r="AF16" s="323"/>
      <c r="AG16" s="323"/>
      <c r="AH16" s="323"/>
      <c r="AI16" s="323"/>
      <c r="AJ16" s="321"/>
      <c r="AK16" s="321"/>
      <c r="AL16" s="321"/>
      <c r="AM16" s="321"/>
    </row>
    <row r="17" spans="1:39" ht="12" customHeight="1" x14ac:dyDescent="0.2">
      <c r="A17" s="322">
        <v>6</v>
      </c>
      <c r="B17" s="324"/>
      <c r="C17" s="322"/>
      <c r="D17" s="322"/>
      <c r="E17" s="322" t="s">
        <v>1381</v>
      </c>
      <c r="F17" s="322"/>
      <c r="G17" s="322"/>
      <c r="H17" s="322" t="s">
        <v>1381</v>
      </c>
      <c r="I17" s="322"/>
      <c r="J17" s="322"/>
      <c r="K17" s="322" t="s">
        <v>1381</v>
      </c>
      <c r="L17" s="322"/>
      <c r="M17" s="322"/>
      <c r="N17" s="322"/>
      <c r="O17" s="322"/>
      <c r="P17" s="322"/>
      <c r="Q17" s="323"/>
      <c r="R17" s="323"/>
      <c r="S17" s="323"/>
      <c r="T17" s="181"/>
      <c r="U17" s="322">
        <v>70</v>
      </c>
      <c r="V17" s="322"/>
      <c r="W17" s="322"/>
      <c r="X17" s="323"/>
      <c r="Y17" s="323"/>
      <c r="Z17" s="323"/>
      <c r="AA17" s="323"/>
      <c r="AB17" s="323"/>
      <c r="AC17" s="323"/>
      <c r="AD17" s="323"/>
      <c r="AE17" s="323"/>
      <c r="AF17" s="323"/>
      <c r="AG17" s="323"/>
      <c r="AH17" s="323"/>
      <c r="AI17" s="323"/>
      <c r="AJ17" s="321"/>
      <c r="AK17" s="321"/>
      <c r="AL17" s="321"/>
      <c r="AM17" s="321"/>
    </row>
    <row r="18" spans="1:39" ht="12" customHeight="1" x14ac:dyDescent="0.2">
      <c r="A18" s="322">
        <v>7</v>
      </c>
      <c r="B18" s="322"/>
      <c r="C18" s="322"/>
      <c r="D18" s="322"/>
      <c r="E18" s="322"/>
      <c r="F18" s="322"/>
      <c r="G18" s="322"/>
      <c r="H18" s="322" t="s">
        <v>1381</v>
      </c>
      <c r="I18" s="322"/>
      <c r="J18" s="322"/>
      <c r="K18" s="322" t="s">
        <v>1381</v>
      </c>
      <c r="L18" s="322"/>
      <c r="M18" s="322"/>
      <c r="N18" s="322"/>
      <c r="O18" s="322"/>
      <c r="P18" s="322"/>
      <c r="Q18" s="323"/>
      <c r="R18" s="323"/>
      <c r="S18" s="323"/>
      <c r="T18" s="181"/>
      <c r="U18" s="322">
        <v>71</v>
      </c>
      <c r="V18" s="322"/>
      <c r="W18" s="322"/>
      <c r="X18" s="322"/>
      <c r="Y18" s="322"/>
      <c r="Z18" s="322"/>
      <c r="AA18" s="323"/>
      <c r="AB18" s="323"/>
      <c r="AC18" s="323"/>
      <c r="AD18" s="323"/>
      <c r="AE18" s="323"/>
      <c r="AF18" s="323"/>
      <c r="AG18" s="323"/>
      <c r="AH18" s="323"/>
      <c r="AI18" s="323"/>
      <c r="AJ18" s="321"/>
      <c r="AK18" s="321"/>
      <c r="AL18" s="321"/>
      <c r="AM18" s="321"/>
    </row>
    <row r="19" spans="1:39" ht="12" customHeight="1" x14ac:dyDescent="0.2">
      <c r="A19" s="322">
        <v>8</v>
      </c>
      <c r="B19" s="322"/>
      <c r="C19" s="322"/>
      <c r="D19" s="322"/>
      <c r="E19" s="322"/>
      <c r="F19" s="322"/>
      <c r="G19" s="322"/>
      <c r="H19" s="322" t="s">
        <v>1381</v>
      </c>
      <c r="I19" s="322"/>
      <c r="J19" s="322"/>
      <c r="K19" s="322" t="s">
        <v>1381</v>
      </c>
      <c r="L19" s="322"/>
      <c r="M19" s="322"/>
      <c r="N19" s="322"/>
      <c r="O19" s="322"/>
      <c r="P19" s="322"/>
      <c r="Q19" s="323"/>
      <c r="R19" s="323"/>
      <c r="S19" s="323"/>
      <c r="T19" s="181"/>
      <c r="U19" s="322">
        <v>72</v>
      </c>
      <c r="V19" s="322"/>
      <c r="W19" s="322"/>
      <c r="X19" s="323"/>
      <c r="Y19" s="323"/>
      <c r="Z19" s="323"/>
      <c r="AA19" s="323"/>
      <c r="AB19" s="323"/>
      <c r="AC19" s="323"/>
      <c r="AD19" s="323"/>
      <c r="AE19" s="323"/>
      <c r="AF19" s="323"/>
      <c r="AG19" s="323"/>
      <c r="AH19" s="323"/>
      <c r="AI19" s="323"/>
      <c r="AJ19" s="321"/>
      <c r="AK19" s="321"/>
      <c r="AL19" s="321"/>
      <c r="AM19" s="321"/>
    </row>
    <row r="20" spans="1:39" ht="12" customHeight="1" x14ac:dyDescent="0.2">
      <c r="A20" s="322">
        <v>9</v>
      </c>
      <c r="B20" s="322"/>
      <c r="C20" s="322"/>
      <c r="D20" s="322"/>
      <c r="E20" s="322"/>
      <c r="F20" s="322"/>
      <c r="G20" s="322"/>
      <c r="H20" s="322" t="s">
        <v>1381</v>
      </c>
      <c r="I20" s="322"/>
      <c r="J20" s="322"/>
      <c r="K20" s="322" t="s">
        <v>1381</v>
      </c>
      <c r="L20" s="322"/>
      <c r="M20" s="322"/>
      <c r="N20" s="323"/>
      <c r="O20" s="323"/>
      <c r="P20" s="323"/>
      <c r="Q20" s="323"/>
      <c r="R20" s="323"/>
      <c r="S20" s="323"/>
      <c r="T20" s="181"/>
      <c r="U20" s="322">
        <v>73</v>
      </c>
      <c r="V20" s="322"/>
      <c r="W20" s="322"/>
      <c r="X20" s="323"/>
      <c r="Y20" s="323"/>
      <c r="Z20" s="323"/>
      <c r="AA20" s="323"/>
      <c r="AB20" s="323"/>
      <c r="AC20" s="323"/>
      <c r="AD20" s="323"/>
      <c r="AE20" s="323"/>
      <c r="AF20" s="323"/>
      <c r="AG20" s="323"/>
      <c r="AH20" s="323"/>
      <c r="AI20" s="323"/>
      <c r="AJ20" s="321"/>
      <c r="AK20" s="321"/>
      <c r="AL20" s="321"/>
      <c r="AM20" s="321"/>
    </row>
    <row r="21" spans="1:39" ht="12" customHeight="1" x14ac:dyDescent="0.2">
      <c r="A21" s="322">
        <v>10</v>
      </c>
      <c r="B21" s="322"/>
      <c r="C21" s="322"/>
      <c r="D21" s="322"/>
      <c r="E21" s="322"/>
      <c r="F21" s="322"/>
      <c r="G21" s="322"/>
      <c r="H21" s="322"/>
      <c r="I21" s="322"/>
      <c r="J21" s="322"/>
      <c r="K21" s="322" t="s">
        <v>1381</v>
      </c>
      <c r="L21" s="322"/>
      <c r="M21" s="322"/>
      <c r="N21" s="322"/>
      <c r="O21" s="322"/>
      <c r="P21" s="322"/>
      <c r="Q21" s="323"/>
      <c r="R21" s="323"/>
      <c r="S21" s="323"/>
      <c r="T21" s="181"/>
      <c r="U21" s="322">
        <v>74</v>
      </c>
      <c r="V21" s="322"/>
      <c r="W21" s="322"/>
      <c r="X21" s="322"/>
      <c r="Y21" s="322"/>
      <c r="Z21" s="322"/>
      <c r="AA21" s="323"/>
      <c r="AB21" s="323"/>
      <c r="AC21" s="323"/>
      <c r="AD21" s="323"/>
      <c r="AE21" s="323"/>
      <c r="AF21" s="323"/>
      <c r="AG21" s="323"/>
      <c r="AH21" s="323"/>
      <c r="AI21" s="323"/>
      <c r="AJ21" s="321"/>
      <c r="AK21" s="321"/>
      <c r="AL21" s="321"/>
      <c r="AM21" s="321"/>
    </row>
    <row r="22" spans="1:39" ht="12" customHeight="1" x14ac:dyDescent="0.2">
      <c r="A22" s="322">
        <v>11</v>
      </c>
      <c r="B22" s="322"/>
      <c r="C22" s="322"/>
      <c r="D22" s="322"/>
      <c r="E22" s="322"/>
      <c r="F22" s="322"/>
      <c r="G22" s="322"/>
      <c r="H22" s="322"/>
      <c r="I22" s="322"/>
      <c r="J22" s="322"/>
      <c r="K22" s="322" t="s">
        <v>1381</v>
      </c>
      <c r="L22" s="322"/>
      <c r="M22" s="322"/>
      <c r="N22" s="322"/>
      <c r="O22" s="322"/>
      <c r="P22" s="322"/>
      <c r="Q22" s="323"/>
      <c r="R22" s="323"/>
      <c r="S22" s="323"/>
      <c r="T22" s="151"/>
      <c r="U22" s="322">
        <v>75</v>
      </c>
      <c r="V22" s="322"/>
      <c r="W22" s="322"/>
      <c r="X22" s="323"/>
      <c r="Y22" s="323"/>
      <c r="Z22" s="323"/>
      <c r="AA22" s="323"/>
      <c r="AB22" s="323"/>
      <c r="AC22" s="323"/>
      <c r="AD22" s="323"/>
      <c r="AE22" s="323"/>
      <c r="AF22" s="323"/>
      <c r="AG22" s="323"/>
      <c r="AH22" s="323"/>
      <c r="AI22" s="323"/>
      <c r="AJ22" s="321"/>
      <c r="AK22" s="321"/>
      <c r="AL22" s="321"/>
      <c r="AM22" s="321"/>
    </row>
    <row r="23" spans="1:39" ht="12" customHeight="1" x14ac:dyDescent="0.2">
      <c r="A23" s="322">
        <v>12</v>
      </c>
      <c r="B23" s="322"/>
      <c r="C23" s="322"/>
      <c r="D23" s="322"/>
      <c r="E23" s="322"/>
      <c r="F23" s="322"/>
      <c r="G23" s="322"/>
      <c r="H23" s="322"/>
      <c r="I23" s="322"/>
      <c r="J23" s="322"/>
      <c r="K23" s="322" t="s">
        <v>1381</v>
      </c>
      <c r="L23" s="322"/>
      <c r="M23" s="322"/>
      <c r="N23" s="322"/>
      <c r="O23" s="322"/>
      <c r="P23" s="322"/>
      <c r="Q23" s="323"/>
      <c r="R23" s="323"/>
      <c r="S23" s="323"/>
      <c r="T23" s="151"/>
      <c r="U23" s="322">
        <v>76</v>
      </c>
      <c r="V23" s="322"/>
      <c r="W23" s="322"/>
      <c r="X23" s="323"/>
      <c r="Y23" s="323"/>
      <c r="Z23" s="323"/>
      <c r="AA23" s="323"/>
      <c r="AB23" s="323"/>
      <c r="AC23" s="323"/>
      <c r="AD23" s="323"/>
      <c r="AE23" s="323"/>
      <c r="AF23" s="323"/>
      <c r="AG23" s="323"/>
      <c r="AH23" s="323"/>
      <c r="AI23" s="323"/>
      <c r="AJ23" s="321"/>
      <c r="AK23" s="321"/>
      <c r="AL23" s="321"/>
      <c r="AM23" s="321"/>
    </row>
    <row r="24" spans="1:39" ht="12" customHeight="1" x14ac:dyDescent="0.2">
      <c r="A24" s="322">
        <v>13</v>
      </c>
      <c r="B24" s="322"/>
      <c r="C24" s="322"/>
      <c r="D24" s="322"/>
      <c r="E24" s="322"/>
      <c r="F24" s="322"/>
      <c r="G24" s="322"/>
      <c r="H24" s="322"/>
      <c r="I24" s="322"/>
      <c r="J24" s="322"/>
      <c r="K24" s="322" t="s">
        <v>1381</v>
      </c>
      <c r="L24" s="322"/>
      <c r="M24" s="322"/>
      <c r="N24" s="322"/>
      <c r="O24" s="322"/>
      <c r="P24" s="322"/>
      <c r="Q24" s="323"/>
      <c r="R24" s="323"/>
      <c r="S24" s="323"/>
      <c r="T24" s="151"/>
      <c r="U24" s="322">
        <v>77</v>
      </c>
      <c r="V24" s="322"/>
      <c r="W24" s="322"/>
      <c r="X24" s="323"/>
      <c r="Y24" s="323"/>
      <c r="Z24" s="323"/>
      <c r="AA24" s="323"/>
      <c r="AB24" s="323"/>
      <c r="AC24" s="323"/>
      <c r="AD24" s="323"/>
      <c r="AE24" s="323"/>
      <c r="AF24" s="323"/>
      <c r="AG24" s="323"/>
      <c r="AH24" s="323"/>
      <c r="AI24" s="323"/>
      <c r="AJ24" s="321"/>
      <c r="AK24" s="321"/>
      <c r="AL24" s="321"/>
      <c r="AM24" s="321"/>
    </row>
    <row r="25" spans="1:39" ht="12" customHeight="1" x14ac:dyDescent="0.2">
      <c r="A25" s="322">
        <v>14</v>
      </c>
      <c r="B25" s="322"/>
      <c r="C25" s="322"/>
      <c r="D25" s="322"/>
      <c r="E25" s="322"/>
      <c r="F25" s="322"/>
      <c r="G25" s="322"/>
      <c r="H25" s="322"/>
      <c r="I25" s="322"/>
      <c r="J25" s="322"/>
      <c r="K25" s="322" t="s">
        <v>1381</v>
      </c>
      <c r="L25" s="322"/>
      <c r="M25" s="322"/>
      <c r="N25" s="323"/>
      <c r="O25" s="323"/>
      <c r="P25" s="323"/>
      <c r="Q25" s="323"/>
      <c r="R25" s="323"/>
      <c r="S25" s="323"/>
      <c r="T25" s="151"/>
      <c r="U25" s="322">
        <v>78</v>
      </c>
      <c r="V25" s="322"/>
      <c r="W25" s="322"/>
      <c r="X25" s="323"/>
      <c r="Y25" s="323"/>
      <c r="Z25" s="323"/>
      <c r="AA25" s="323"/>
      <c r="AB25" s="323"/>
      <c r="AC25" s="323"/>
      <c r="AD25" s="323"/>
      <c r="AE25" s="323"/>
      <c r="AF25" s="323"/>
      <c r="AG25" s="323"/>
      <c r="AH25" s="323"/>
      <c r="AI25" s="323"/>
      <c r="AJ25" s="321"/>
      <c r="AK25" s="321"/>
      <c r="AL25" s="321"/>
      <c r="AM25" s="321"/>
    </row>
    <row r="26" spans="1:39" ht="12" customHeight="1" x14ac:dyDescent="0.2">
      <c r="A26" s="322">
        <v>15</v>
      </c>
      <c r="B26" s="322"/>
      <c r="C26" s="322"/>
      <c r="D26" s="322"/>
      <c r="E26" s="322"/>
      <c r="F26" s="322"/>
      <c r="G26" s="322"/>
      <c r="H26" s="322"/>
      <c r="I26" s="322"/>
      <c r="J26" s="322"/>
      <c r="K26" s="322" t="s">
        <v>1381</v>
      </c>
      <c r="L26" s="322"/>
      <c r="M26" s="322"/>
      <c r="N26" s="322"/>
      <c r="O26" s="322"/>
      <c r="P26" s="322"/>
      <c r="Q26" s="323"/>
      <c r="R26" s="323"/>
      <c r="S26" s="323"/>
      <c r="T26" s="151"/>
      <c r="U26" s="322">
        <v>79</v>
      </c>
      <c r="V26" s="322"/>
      <c r="W26" s="322"/>
      <c r="X26" s="322"/>
      <c r="Y26" s="322"/>
      <c r="Z26" s="322"/>
      <c r="AA26" s="323"/>
      <c r="AB26" s="323"/>
      <c r="AC26" s="323"/>
      <c r="AD26" s="323"/>
      <c r="AE26" s="323"/>
      <c r="AF26" s="323"/>
      <c r="AG26" s="323"/>
      <c r="AH26" s="323"/>
      <c r="AI26" s="323"/>
      <c r="AJ26" s="321"/>
      <c r="AK26" s="321"/>
      <c r="AL26" s="321"/>
      <c r="AM26" s="321"/>
    </row>
    <row r="27" spans="1:39" ht="12" customHeight="1" x14ac:dyDescent="0.2">
      <c r="A27" s="325">
        <v>16</v>
      </c>
      <c r="B27" s="326"/>
      <c r="C27" s="326"/>
      <c r="D27" s="327"/>
      <c r="E27" s="322"/>
      <c r="F27" s="322"/>
      <c r="G27" s="322"/>
      <c r="H27" s="322"/>
      <c r="I27" s="322"/>
      <c r="J27" s="322"/>
      <c r="K27" s="322" t="s">
        <v>1381</v>
      </c>
      <c r="L27" s="322"/>
      <c r="M27" s="322"/>
      <c r="N27" s="322"/>
      <c r="O27" s="322"/>
      <c r="P27" s="322"/>
      <c r="Q27" s="323"/>
      <c r="R27" s="323"/>
      <c r="S27" s="323"/>
      <c r="T27" s="151"/>
      <c r="U27" s="322">
        <v>80</v>
      </c>
      <c r="V27" s="322"/>
      <c r="W27" s="322"/>
      <c r="X27" s="323"/>
      <c r="Y27" s="323"/>
      <c r="Z27" s="323"/>
      <c r="AA27" s="323"/>
      <c r="AB27" s="323"/>
      <c r="AC27" s="323"/>
      <c r="AD27" s="323"/>
      <c r="AE27" s="323"/>
      <c r="AF27" s="323"/>
      <c r="AG27" s="323"/>
      <c r="AH27" s="323"/>
      <c r="AI27" s="323"/>
      <c r="AJ27" s="321"/>
      <c r="AK27" s="321"/>
      <c r="AL27" s="321"/>
      <c r="AM27" s="321"/>
    </row>
    <row r="28" spans="1:39" ht="12" customHeight="1" x14ac:dyDescent="0.2">
      <c r="A28" s="322">
        <v>17</v>
      </c>
      <c r="B28" s="322"/>
      <c r="C28" s="322"/>
      <c r="D28" s="322"/>
      <c r="E28" s="322"/>
      <c r="F28" s="322"/>
      <c r="G28" s="322"/>
      <c r="H28" s="322"/>
      <c r="I28" s="322"/>
      <c r="J28" s="322"/>
      <c r="K28" s="322" t="s">
        <v>1381</v>
      </c>
      <c r="L28" s="322"/>
      <c r="M28" s="322"/>
      <c r="N28" s="322"/>
      <c r="O28" s="322"/>
      <c r="P28" s="322"/>
      <c r="Q28" s="323"/>
      <c r="R28" s="323"/>
      <c r="S28" s="323"/>
      <c r="T28" s="151"/>
      <c r="U28" s="322">
        <v>81</v>
      </c>
      <c r="V28" s="322"/>
      <c r="W28" s="322"/>
      <c r="X28" s="323"/>
      <c r="Y28" s="323"/>
      <c r="Z28" s="323"/>
      <c r="AA28" s="323"/>
      <c r="AB28" s="323"/>
      <c r="AC28" s="323"/>
      <c r="AD28" s="323"/>
      <c r="AE28" s="323"/>
      <c r="AF28" s="323"/>
      <c r="AG28" s="323"/>
      <c r="AH28" s="323"/>
      <c r="AI28" s="323"/>
      <c r="AJ28" s="321"/>
      <c r="AK28" s="321"/>
      <c r="AL28" s="321"/>
      <c r="AM28" s="321"/>
    </row>
    <row r="29" spans="1:39" ht="12" customHeight="1" x14ac:dyDescent="0.2">
      <c r="A29" s="322">
        <v>18</v>
      </c>
      <c r="B29" s="322"/>
      <c r="C29" s="322"/>
      <c r="D29" s="322"/>
      <c r="E29" s="322"/>
      <c r="F29" s="322"/>
      <c r="G29" s="322"/>
      <c r="H29" s="322"/>
      <c r="I29" s="322"/>
      <c r="J29" s="322"/>
      <c r="K29" s="322" t="s">
        <v>1381</v>
      </c>
      <c r="L29" s="322"/>
      <c r="M29" s="322"/>
      <c r="N29" s="322"/>
      <c r="O29" s="322"/>
      <c r="P29" s="322"/>
      <c r="Q29" s="323"/>
      <c r="R29" s="323"/>
      <c r="S29" s="323"/>
      <c r="T29" s="151"/>
      <c r="U29" s="322">
        <v>82</v>
      </c>
      <c r="V29" s="322"/>
      <c r="W29" s="322"/>
      <c r="X29" s="323"/>
      <c r="Y29" s="323"/>
      <c r="Z29" s="323"/>
      <c r="AA29" s="323"/>
      <c r="AB29" s="323"/>
      <c r="AC29" s="323"/>
      <c r="AD29" s="323"/>
      <c r="AE29" s="323"/>
      <c r="AF29" s="323"/>
      <c r="AG29" s="323"/>
      <c r="AH29" s="323"/>
      <c r="AI29" s="323"/>
      <c r="AJ29" s="321"/>
      <c r="AK29" s="321"/>
      <c r="AL29" s="321"/>
      <c r="AM29" s="321"/>
    </row>
    <row r="30" spans="1:39" ht="12" customHeight="1" x14ac:dyDescent="0.2">
      <c r="A30" s="322">
        <v>19</v>
      </c>
      <c r="B30" s="322"/>
      <c r="C30" s="322"/>
      <c r="D30" s="322"/>
      <c r="E30" s="322"/>
      <c r="F30" s="322"/>
      <c r="G30" s="322"/>
      <c r="H30" s="322"/>
      <c r="I30" s="322"/>
      <c r="J30" s="322"/>
      <c r="K30" s="322" t="s">
        <v>1381</v>
      </c>
      <c r="L30" s="322"/>
      <c r="M30" s="322"/>
      <c r="N30" s="323"/>
      <c r="O30" s="323"/>
      <c r="P30" s="323"/>
      <c r="Q30" s="323"/>
      <c r="R30" s="323"/>
      <c r="S30" s="323"/>
      <c r="T30" s="151"/>
      <c r="U30" s="322">
        <v>83</v>
      </c>
      <c r="V30" s="322"/>
      <c r="W30" s="322"/>
      <c r="X30" s="323"/>
      <c r="Y30" s="323"/>
      <c r="Z30" s="323"/>
      <c r="AA30" s="323"/>
      <c r="AB30" s="323"/>
      <c r="AC30" s="323"/>
      <c r="AD30" s="323"/>
      <c r="AE30" s="323"/>
      <c r="AF30" s="323"/>
      <c r="AG30" s="323"/>
      <c r="AH30" s="323"/>
      <c r="AI30" s="323"/>
      <c r="AJ30" s="321"/>
      <c r="AK30" s="321"/>
      <c r="AL30" s="321"/>
      <c r="AM30" s="321"/>
    </row>
    <row r="31" spans="1:39" ht="12" customHeight="1" x14ac:dyDescent="0.2">
      <c r="A31" s="322">
        <v>20</v>
      </c>
      <c r="B31" s="322"/>
      <c r="C31" s="322"/>
      <c r="D31" s="322"/>
      <c r="E31" s="323"/>
      <c r="F31" s="323"/>
      <c r="G31" s="323"/>
      <c r="H31" s="323"/>
      <c r="I31" s="323"/>
      <c r="J31" s="323"/>
      <c r="K31" s="322" t="s">
        <v>1381</v>
      </c>
      <c r="L31" s="322"/>
      <c r="M31" s="322"/>
      <c r="N31" s="322"/>
      <c r="O31" s="322"/>
      <c r="P31" s="322"/>
      <c r="Q31" s="323"/>
      <c r="R31" s="323"/>
      <c r="S31" s="323"/>
      <c r="T31" s="151"/>
      <c r="U31" s="322">
        <v>84</v>
      </c>
      <c r="V31" s="322"/>
      <c r="W31" s="322"/>
      <c r="X31" s="322"/>
      <c r="Y31" s="322"/>
      <c r="Z31" s="322"/>
      <c r="AA31" s="323"/>
      <c r="AB31" s="323"/>
      <c r="AC31" s="323"/>
      <c r="AD31" s="323"/>
      <c r="AE31" s="323"/>
      <c r="AF31" s="323"/>
      <c r="AG31" s="323"/>
      <c r="AH31" s="323"/>
      <c r="AI31" s="323"/>
      <c r="AJ31" s="321"/>
      <c r="AK31" s="321"/>
      <c r="AL31" s="321"/>
      <c r="AM31" s="321"/>
    </row>
    <row r="32" spans="1:39" ht="12" customHeight="1" x14ac:dyDescent="0.2">
      <c r="A32" s="322">
        <v>21</v>
      </c>
      <c r="B32" s="322"/>
      <c r="C32" s="322"/>
      <c r="D32" s="322"/>
      <c r="E32" s="323"/>
      <c r="F32" s="323"/>
      <c r="G32" s="323"/>
      <c r="H32" s="323"/>
      <c r="I32" s="323"/>
      <c r="J32" s="323"/>
      <c r="K32" s="322" t="s">
        <v>1381</v>
      </c>
      <c r="L32" s="322"/>
      <c r="M32" s="322"/>
      <c r="N32" s="322"/>
      <c r="O32" s="322"/>
      <c r="P32" s="322"/>
      <c r="Q32" s="323"/>
      <c r="R32" s="323"/>
      <c r="S32" s="323"/>
      <c r="T32" s="151"/>
      <c r="U32" s="322">
        <v>85</v>
      </c>
      <c r="V32" s="322"/>
      <c r="W32" s="322"/>
      <c r="X32" s="323"/>
      <c r="Y32" s="323"/>
      <c r="Z32" s="323"/>
      <c r="AA32" s="323"/>
      <c r="AB32" s="323"/>
      <c r="AC32" s="323"/>
      <c r="AD32" s="323"/>
      <c r="AE32" s="323"/>
      <c r="AF32" s="323"/>
      <c r="AG32" s="323"/>
      <c r="AH32" s="323"/>
      <c r="AI32" s="323"/>
      <c r="AJ32" s="321"/>
      <c r="AK32" s="321"/>
      <c r="AL32" s="321"/>
      <c r="AM32" s="321"/>
    </row>
    <row r="33" spans="1:39" ht="12" customHeight="1" x14ac:dyDescent="0.2">
      <c r="A33" s="322">
        <v>22</v>
      </c>
      <c r="B33" s="322"/>
      <c r="C33" s="322"/>
      <c r="D33" s="322"/>
      <c r="E33" s="323"/>
      <c r="F33" s="323"/>
      <c r="G33" s="323"/>
      <c r="H33" s="323"/>
      <c r="I33" s="323"/>
      <c r="J33" s="323"/>
      <c r="K33" s="322" t="s">
        <v>1381</v>
      </c>
      <c r="L33" s="322"/>
      <c r="M33" s="322"/>
      <c r="N33" s="322"/>
      <c r="O33" s="322"/>
      <c r="P33" s="322"/>
      <c r="Q33" s="323"/>
      <c r="R33" s="323"/>
      <c r="S33" s="323"/>
      <c r="T33" s="182"/>
      <c r="U33" s="322">
        <v>86</v>
      </c>
      <c r="V33" s="322"/>
      <c r="W33" s="322"/>
      <c r="X33" s="322"/>
      <c r="Y33" s="322"/>
      <c r="Z33" s="322"/>
      <c r="AA33" s="323"/>
      <c r="AB33" s="323"/>
      <c r="AC33" s="323"/>
      <c r="AD33" s="323"/>
      <c r="AE33" s="323"/>
      <c r="AF33" s="323"/>
      <c r="AG33" s="323"/>
      <c r="AH33" s="323"/>
      <c r="AI33" s="323"/>
      <c r="AJ33" s="321"/>
      <c r="AK33" s="321"/>
      <c r="AL33" s="321"/>
      <c r="AM33" s="321"/>
    </row>
    <row r="34" spans="1:39" ht="12" customHeight="1" x14ac:dyDescent="0.2">
      <c r="A34" s="322">
        <v>23</v>
      </c>
      <c r="B34" s="322"/>
      <c r="C34" s="322"/>
      <c r="D34" s="322"/>
      <c r="E34" s="323"/>
      <c r="F34" s="323"/>
      <c r="G34" s="323"/>
      <c r="H34" s="323"/>
      <c r="I34" s="323"/>
      <c r="J34" s="323"/>
      <c r="K34" s="322" t="s">
        <v>1381</v>
      </c>
      <c r="L34" s="322"/>
      <c r="M34" s="322"/>
      <c r="N34" s="322"/>
      <c r="O34" s="322"/>
      <c r="P34" s="322"/>
      <c r="Q34" s="323"/>
      <c r="R34" s="323"/>
      <c r="S34" s="323"/>
      <c r="T34" s="163"/>
      <c r="U34" s="322">
        <v>87</v>
      </c>
      <c r="V34" s="322"/>
      <c r="W34" s="322"/>
      <c r="X34" s="323"/>
      <c r="Y34" s="323"/>
      <c r="Z34" s="323"/>
      <c r="AA34" s="323"/>
      <c r="AB34" s="323"/>
      <c r="AC34" s="323"/>
      <c r="AD34" s="323"/>
      <c r="AE34" s="323"/>
      <c r="AF34" s="323"/>
      <c r="AG34" s="323"/>
      <c r="AH34" s="323"/>
      <c r="AI34" s="323"/>
      <c r="AJ34" s="321"/>
      <c r="AK34" s="321"/>
      <c r="AL34" s="321"/>
      <c r="AM34" s="321"/>
    </row>
    <row r="35" spans="1:39" ht="12" customHeight="1" x14ac:dyDescent="0.2">
      <c r="A35" s="322">
        <v>24</v>
      </c>
      <c r="B35" s="322"/>
      <c r="C35" s="322"/>
      <c r="D35" s="322"/>
      <c r="E35" s="323"/>
      <c r="F35" s="323"/>
      <c r="G35" s="323"/>
      <c r="H35" s="323"/>
      <c r="I35" s="323"/>
      <c r="J35" s="323"/>
      <c r="K35" s="322" t="s">
        <v>1381</v>
      </c>
      <c r="L35" s="322"/>
      <c r="M35" s="322"/>
      <c r="N35" s="322"/>
      <c r="O35" s="322"/>
      <c r="P35" s="322"/>
      <c r="Q35" s="323"/>
      <c r="R35" s="323"/>
      <c r="S35" s="323"/>
      <c r="T35" s="163"/>
      <c r="U35" s="322">
        <v>88</v>
      </c>
      <c r="V35" s="322"/>
      <c r="W35" s="322"/>
      <c r="X35" s="323"/>
      <c r="Y35" s="323"/>
      <c r="Z35" s="323"/>
      <c r="AA35" s="323"/>
      <c r="AB35" s="323"/>
      <c r="AC35" s="323"/>
      <c r="AD35" s="323"/>
      <c r="AE35" s="323"/>
      <c r="AF35" s="323"/>
      <c r="AG35" s="323"/>
      <c r="AH35" s="323"/>
      <c r="AI35" s="323"/>
      <c r="AJ35" s="321"/>
      <c r="AK35" s="321"/>
      <c r="AL35" s="321"/>
      <c r="AM35" s="321"/>
    </row>
    <row r="36" spans="1:39" ht="12" customHeight="1" x14ac:dyDescent="0.2">
      <c r="A36" s="322">
        <v>25</v>
      </c>
      <c r="B36" s="322"/>
      <c r="C36" s="322"/>
      <c r="D36" s="322"/>
      <c r="E36" s="323"/>
      <c r="F36" s="323"/>
      <c r="G36" s="323"/>
      <c r="H36" s="323"/>
      <c r="I36" s="323"/>
      <c r="J36" s="323"/>
      <c r="K36" s="322" t="s">
        <v>1381</v>
      </c>
      <c r="L36" s="322"/>
      <c r="M36" s="322"/>
      <c r="N36" s="323"/>
      <c r="O36" s="323"/>
      <c r="P36" s="323"/>
      <c r="Q36" s="323"/>
      <c r="R36" s="323"/>
      <c r="S36" s="323"/>
      <c r="T36" s="163"/>
      <c r="U36" s="322">
        <v>89</v>
      </c>
      <c r="V36" s="322"/>
      <c r="W36" s="322"/>
      <c r="X36" s="323"/>
      <c r="Y36" s="323"/>
      <c r="Z36" s="323"/>
      <c r="AA36" s="323"/>
      <c r="AB36" s="323"/>
      <c r="AC36" s="323"/>
      <c r="AD36" s="323"/>
      <c r="AE36" s="323"/>
      <c r="AF36" s="323"/>
      <c r="AG36" s="323"/>
      <c r="AH36" s="323"/>
      <c r="AI36" s="323"/>
      <c r="AJ36" s="321"/>
      <c r="AK36" s="321"/>
      <c r="AL36" s="321"/>
      <c r="AM36" s="321"/>
    </row>
    <row r="37" spans="1:39" ht="12" customHeight="1" x14ac:dyDescent="0.2">
      <c r="A37" s="322">
        <v>26</v>
      </c>
      <c r="B37" s="322"/>
      <c r="C37" s="322"/>
      <c r="D37" s="322"/>
      <c r="E37" s="323"/>
      <c r="F37" s="323"/>
      <c r="G37" s="323"/>
      <c r="H37" s="323"/>
      <c r="I37" s="323"/>
      <c r="J37" s="323"/>
      <c r="K37" s="323"/>
      <c r="L37" s="323"/>
      <c r="M37" s="323"/>
      <c r="N37" s="323"/>
      <c r="O37" s="323"/>
      <c r="P37" s="323"/>
      <c r="Q37" s="323"/>
      <c r="R37" s="323"/>
      <c r="S37" s="323"/>
      <c r="T37" s="163"/>
      <c r="U37" s="322">
        <v>90</v>
      </c>
      <c r="V37" s="322"/>
      <c r="W37" s="322"/>
      <c r="X37" s="323"/>
      <c r="Y37" s="323"/>
      <c r="Z37" s="323"/>
      <c r="AA37" s="323"/>
      <c r="AB37" s="323"/>
      <c r="AC37" s="323"/>
      <c r="AD37" s="323"/>
      <c r="AE37" s="323"/>
      <c r="AF37" s="323"/>
      <c r="AG37" s="323"/>
      <c r="AH37" s="323"/>
      <c r="AI37" s="323"/>
      <c r="AJ37" s="321"/>
      <c r="AK37" s="321"/>
      <c r="AL37" s="321"/>
      <c r="AM37" s="321"/>
    </row>
    <row r="38" spans="1:39" ht="12" customHeight="1" x14ac:dyDescent="0.2">
      <c r="A38" s="322">
        <v>27</v>
      </c>
      <c r="B38" s="322"/>
      <c r="C38" s="322"/>
      <c r="D38" s="322"/>
      <c r="E38" s="323"/>
      <c r="F38" s="323"/>
      <c r="G38" s="323"/>
      <c r="H38" s="323"/>
      <c r="I38" s="323"/>
      <c r="J38" s="323"/>
      <c r="K38" s="323"/>
      <c r="L38" s="323"/>
      <c r="M38" s="323"/>
      <c r="N38" s="323"/>
      <c r="O38" s="323"/>
      <c r="P38" s="323"/>
      <c r="Q38" s="323"/>
      <c r="R38" s="323"/>
      <c r="S38" s="323"/>
      <c r="T38" s="183"/>
      <c r="U38" s="322">
        <v>91</v>
      </c>
      <c r="V38" s="322"/>
      <c r="W38" s="322"/>
      <c r="X38" s="323"/>
      <c r="Y38" s="323"/>
      <c r="Z38" s="323"/>
      <c r="AA38" s="323"/>
      <c r="AB38" s="323"/>
      <c r="AC38" s="323"/>
      <c r="AD38" s="323"/>
      <c r="AE38" s="323"/>
      <c r="AF38" s="323"/>
      <c r="AG38" s="323"/>
      <c r="AH38" s="323"/>
      <c r="AI38" s="323"/>
      <c r="AJ38" s="321"/>
      <c r="AK38" s="321"/>
      <c r="AL38" s="321"/>
      <c r="AM38" s="321"/>
    </row>
    <row r="39" spans="1:39" ht="12" customHeight="1" x14ac:dyDescent="0.2">
      <c r="A39" s="322">
        <v>28</v>
      </c>
      <c r="B39" s="322"/>
      <c r="C39" s="322"/>
      <c r="D39" s="322"/>
      <c r="E39" s="323"/>
      <c r="F39" s="323"/>
      <c r="G39" s="323"/>
      <c r="H39" s="323"/>
      <c r="I39" s="323"/>
      <c r="J39" s="323"/>
      <c r="K39" s="323"/>
      <c r="L39" s="323"/>
      <c r="M39" s="323"/>
      <c r="N39" s="323"/>
      <c r="O39" s="323"/>
      <c r="P39" s="323"/>
      <c r="Q39" s="323"/>
      <c r="R39" s="323"/>
      <c r="S39" s="323"/>
      <c r="T39" s="184"/>
      <c r="U39" s="322">
        <v>92</v>
      </c>
      <c r="V39" s="322"/>
      <c r="W39" s="322"/>
      <c r="X39" s="323"/>
      <c r="Y39" s="323"/>
      <c r="Z39" s="323"/>
      <c r="AA39" s="323"/>
      <c r="AB39" s="323"/>
      <c r="AC39" s="323"/>
      <c r="AD39" s="323"/>
      <c r="AE39" s="323"/>
      <c r="AF39" s="323"/>
      <c r="AG39" s="323"/>
      <c r="AH39" s="323"/>
      <c r="AI39" s="323"/>
      <c r="AJ39" s="321"/>
      <c r="AK39" s="321"/>
      <c r="AL39" s="321"/>
      <c r="AM39" s="321"/>
    </row>
    <row r="40" spans="1:39" ht="12" customHeight="1" x14ac:dyDescent="0.2">
      <c r="A40" s="322">
        <v>29</v>
      </c>
      <c r="B40" s="322"/>
      <c r="C40" s="322"/>
      <c r="D40" s="322"/>
      <c r="E40" s="323"/>
      <c r="F40" s="323"/>
      <c r="G40" s="323"/>
      <c r="H40" s="323"/>
      <c r="I40" s="323"/>
      <c r="J40" s="323"/>
      <c r="K40" s="323"/>
      <c r="L40" s="323"/>
      <c r="M40" s="323"/>
      <c r="N40" s="323"/>
      <c r="O40" s="323"/>
      <c r="P40" s="323"/>
      <c r="Q40" s="323"/>
      <c r="R40" s="323"/>
      <c r="S40" s="323"/>
      <c r="T40" s="184"/>
      <c r="U40" s="322">
        <v>93</v>
      </c>
      <c r="V40" s="322"/>
      <c r="W40" s="322"/>
      <c r="X40" s="323"/>
      <c r="Y40" s="323"/>
      <c r="Z40" s="323"/>
      <c r="AA40" s="323"/>
      <c r="AB40" s="323"/>
      <c r="AC40" s="323"/>
      <c r="AD40" s="323"/>
      <c r="AE40" s="323"/>
      <c r="AF40" s="323"/>
      <c r="AG40" s="323"/>
      <c r="AH40" s="323"/>
      <c r="AI40" s="323"/>
      <c r="AJ40" s="321"/>
      <c r="AK40" s="321"/>
      <c r="AL40" s="321"/>
      <c r="AM40" s="321"/>
    </row>
    <row r="41" spans="1:39" ht="12" customHeight="1" x14ac:dyDescent="0.2">
      <c r="A41" s="322">
        <v>30</v>
      </c>
      <c r="B41" s="322"/>
      <c r="C41" s="322"/>
      <c r="D41" s="322"/>
      <c r="E41" s="323"/>
      <c r="F41" s="323"/>
      <c r="G41" s="323"/>
      <c r="H41" s="323"/>
      <c r="I41" s="323"/>
      <c r="J41" s="323"/>
      <c r="K41" s="323"/>
      <c r="L41" s="323"/>
      <c r="M41" s="323"/>
      <c r="N41" s="323"/>
      <c r="O41" s="323"/>
      <c r="P41" s="323"/>
      <c r="Q41" s="323"/>
      <c r="R41" s="323"/>
      <c r="S41" s="323"/>
      <c r="T41" s="184"/>
      <c r="U41" s="322">
        <v>94</v>
      </c>
      <c r="V41" s="322"/>
      <c r="W41" s="322"/>
      <c r="X41" s="323"/>
      <c r="Y41" s="323"/>
      <c r="Z41" s="323"/>
      <c r="AA41" s="323"/>
      <c r="AB41" s="323"/>
      <c r="AC41" s="323"/>
      <c r="AD41" s="323"/>
      <c r="AE41" s="323"/>
      <c r="AF41" s="323"/>
      <c r="AG41" s="323"/>
      <c r="AH41" s="323"/>
      <c r="AI41" s="323"/>
      <c r="AJ41" s="321"/>
      <c r="AK41" s="321"/>
      <c r="AL41" s="321"/>
      <c r="AM41" s="321"/>
    </row>
    <row r="42" spans="1:39" ht="12" customHeight="1" x14ac:dyDescent="0.2">
      <c r="A42" s="322">
        <v>31</v>
      </c>
      <c r="B42" s="322"/>
      <c r="C42" s="322"/>
      <c r="D42" s="322"/>
      <c r="E42" s="323"/>
      <c r="F42" s="323"/>
      <c r="G42" s="323"/>
      <c r="H42" s="323"/>
      <c r="I42" s="323"/>
      <c r="J42" s="323"/>
      <c r="K42" s="323"/>
      <c r="L42" s="323"/>
      <c r="M42" s="323"/>
      <c r="N42" s="323"/>
      <c r="O42" s="323"/>
      <c r="P42" s="323"/>
      <c r="Q42" s="323"/>
      <c r="R42" s="323"/>
      <c r="S42" s="323"/>
      <c r="T42" s="184"/>
      <c r="U42" s="322">
        <v>95</v>
      </c>
      <c r="V42" s="322"/>
      <c r="W42" s="322"/>
      <c r="X42" s="323"/>
      <c r="Y42" s="323"/>
      <c r="Z42" s="323"/>
      <c r="AA42" s="323"/>
      <c r="AB42" s="323"/>
      <c r="AC42" s="323"/>
      <c r="AD42" s="323"/>
      <c r="AE42" s="323"/>
      <c r="AF42" s="323"/>
      <c r="AG42" s="323"/>
      <c r="AH42" s="323"/>
      <c r="AI42" s="323"/>
      <c r="AJ42" s="321"/>
      <c r="AK42" s="321"/>
      <c r="AL42" s="321"/>
      <c r="AM42" s="321"/>
    </row>
    <row r="43" spans="1:39" ht="12" customHeight="1" x14ac:dyDescent="0.2">
      <c r="A43" s="322">
        <v>32</v>
      </c>
      <c r="B43" s="322"/>
      <c r="C43" s="322"/>
      <c r="D43" s="322"/>
      <c r="E43" s="323"/>
      <c r="F43" s="323"/>
      <c r="G43" s="323"/>
      <c r="H43" s="323"/>
      <c r="I43" s="323"/>
      <c r="J43" s="323"/>
      <c r="K43" s="323"/>
      <c r="L43" s="323"/>
      <c r="M43" s="323"/>
      <c r="N43" s="323"/>
      <c r="O43" s="323"/>
      <c r="P43" s="323"/>
      <c r="Q43" s="323"/>
      <c r="R43" s="323"/>
      <c r="S43" s="323"/>
      <c r="T43" s="184"/>
      <c r="U43" s="322">
        <v>96</v>
      </c>
      <c r="V43" s="322"/>
      <c r="W43" s="322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1"/>
      <c r="AK43" s="321"/>
      <c r="AL43" s="321"/>
      <c r="AM43" s="321"/>
    </row>
    <row r="44" spans="1:39" ht="12" customHeight="1" x14ac:dyDescent="0.2">
      <c r="A44" s="322">
        <v>33</v>
      </c>
      <c r="B44" s="322"/>
      <c r="C44" s="322"/>
      <c r="D44" s="322"/>
      <c r="E44" s="323"/>
      <c r="F44" s="323"/>
      <c r="G44" s="323"/>
      <c r="H44" s="323"/>
      <c r="I44" s="323"/>
      <c r="J44" s="323"/>
      <c r="K44" s="323"/>
      <c r="L44" s="323"/>
      <c r="M44" s="323"/>
      <c r="N44" s="323"/>
      <c r="O44" s="323"/>
      <c r="P44" s="323"/>
      <c r="Q44" s="323"/>
      <c r="R44" s="323"/>
      <c r="S44" s="323"/>
      <c r="T44" s="184"/>
      <c r="U44" s="322">
        <v>97</v>
      </c>
      <c r="V44" s="322"/>
      <c r="W44" s="322"/>
      <c r="X44" s="323"/>
      <c r="Y44" s="323"/>
      <c r="Z44" s="323"/>
      <c r="AA44" s="323"/>
      <c r="AB44" s="323"/>
      <c r="AC44" s="323"/>
      <c r="AD44" s="323"/>
      <c r="AE44" s="323"/>
      <c r="AF44" s="323"/>
      <c r="AG44" s="323"/>
      <c r="AH44" s="323"/>
      <c r="AI44" s="323"/>
      <c r="AJ44" s="321"/>
      <c r="AK44" s="321"/>
      <c r="AL44" s="321"/>
      <c r="AM44" s="321"/>
    </row>
    <row r="45" spans="1:39" ht="12" customHeight="1" x14ac:dyDescent="0.2">
      <c r="A45" s="322">
        <v>34</v>
      </c>
      <c r="B45" s="322"/>
      <c r="C45" s="322"/>
      <c r="D45" s="322"/>
      <c r="E45" s="323"/>
      <c r="F45" s="323"/>
      <c r="G45" s="323"/>
      <c r="H45" s="323"/>
      <c r="I45" s="323"/>
      <c r="J45" s="323"/>
      <c r="K45" s="323"/>
      <c r="L45" s="323"/>
      <c r="M45" s="323"/>
      <c r="N45" s="323"/>
      <c r="O45" s="323"/>
      <c r="P45" s="323"/>
      <c r="Q45" s="323"/>
      <c r="R45" s="323"/>
      <c r="S45" s="323"/>
      <c r="T45" s="184"/>
      <c r="U45" s="322">
        <v>98</v>
      </c>
      <c r="V45" s="322"/>
      <c r="W45" s="322"/>
      <c r="X45" s="323"/>
      <c r="Y45" s="323"/>
      <c r="Z45" s="323"/>
      <c r="AA45" s="323"/>
      <c r="AB45" s="323"/>
      <c r="AC45" s="323"/>
      <c r="AD45" s="323"/>
      <c r="AE45" s="323"/>
      <c r="AF45" s="323"/>
      <c r="AG45" s="323"/>
      <c r="AH45" s="323"/>
      <c r="AI45" s="323"/>
      <c r="AJ45" s="321"/>
      <c r="AK45" s="321"/>
      <c r="AL45" s="321"/>
      <c r="AM45" s="321"/>
    </row>
    <row r="46" spans="1:39" ht="12" customHeight="1" x14ac:dyDescent="0.2">
      <c r="A46" s="322">
        <v>35</v>
      </c>
      <c r="B46" s="322"/>
      <c r="C46" s="322"/>
      <c r="D46" s="322"/>
      <c r="E46" s="323"/>
      <c r="F46" s="323"/>
      <c r="G46" s="323"/>
      <c r="H46" s="323"/>
      <c r="I46" s="323"/>
      <c r="J46" s="323"/>
      <c r="K46" s="323"/>
      <c r="L46" s="323"/>
      <c r="M46" s="323"/>
      <c r="N46" s="323"/>
      <c r="O46" s="323"/>
      <c r="P46" s="323"/>
      <c r="Q46" s="323"/>
      <c r="R46" s="323"/>
      <c r="S46" s="323"/>
      <c r="T46" s="184"/>
      <c r="U46" s="322">
        <v>99</v>
      </c>
      <c r="V46" s="322"/>
      <c r="W46" s="322"/>
      <c r="X46" s="323"/>
      <c r="Y46" s="323"/>
      <c r="Z46" s="323"/>
      <c r="AA46" s="323"/>
      <c r="AB46" s="323"/>
      <c r="AC46" s="323"/>
      <c r="AD46" s="323"/>
      <c r="AE46" s="323"/>
      <c r="AF46" s="323"/>
      <c r="AG46" s="323"/>
      <c r="AH46" s="323"/>
      <c r="AI46" s="323"/>
      <c r="AJ46" s="321"/>
      <c r="AK46" s="321"/>
      <c r="AL46" s="321"/>
      <c r="AM46" s="321"/>
    </row>
    <row r="47" spans="1:39" ht="12" customHeight="1" x14ac:dyDescent="0.2">
      <c r="A47" s="322">
        <v>36</v>
      </c>
      <c r="B47" s="322"/>
      <c r="C47" s="322"/>
      <c r="D47" s="322"/>
      <c r="E47" s="323"/>
      <c r="F47" s="323"/>
      <c r="G47" s="323"/>
      <c r="H47" s="323"/>
      <c r="I47" s="323"/>
      <c r="J47" s="323"/>
      <c r="K47" s="323"/>
      <c r="L47" s="323"/>
      <c r="M47" s="323"/>
      <c r="N47" s="323"/>
      <c r="O47" s="323"/>
      <c r="P47" s="323"/>
      <c r="Q47" s="323"/>
      <c r="R47" s="323"/>
      <c r="S47" s="323"/>
      <c r="T47" s="184"/>
      <c r="U47" s="322">
        <v>100</v>
      </c>
      <c r="V47" s="322"/>
      <c r="W47" s="322"/>
      <c r="X47" s="323"/>
      <c r="Y47" s="323"/>
      <c r="Z47" s="323"/>
      <c r="AA47" s="323"/>
      <c r="AB47" s="323"/>
      <c r="AC47" s="323"/>
      <c r="AD47" s="323"/>
      <c r="AE47" s="323"/>
      <c r="AF47" s="323"/>
      <c r="AG47" s="323"/>
      <c r="AH47" s="323"/>
      <c r="AI47" s="323"/>
      <c r="AJ47" s="321"/>
      <c r="AK47" s="321"/>
      <c r="AL47" s="321"/>
      <c r="AM47" s="321"/>
    </row>
    <row r="48" spans="1:39" ht="12" customHeight="1" x14ac:dyDescent="0.2">
      <c r="A48" s="322">
        <v>37</v>
      </c>
      <c r="B48" s="322"/>
      <c r="C48" s="322"/>
      <c r="D48" s="322"/>
      <c r="E48" s="323"/>
      <c r="F48" s="323"/>
      <c r="G48" s="323"/>
      <c r="H48" s="323"/>
      <c r="I48" s="323"/>
      <c r="J48" s="323"/>
      <c r="K48" s="323"/>
      <c r="L48" s="323"/>
      <c r="M48" s="323"/>
      <c r="N48" s="323"/>
      <c r="O48" s="323"/>
      <c r="P48" s="323"/>
      <c r="Q48" s="323"/>
      <c r="R48" s="323"/>
      <c r="S48" s="323"/>
      <c r="T48" s="184"/>
      <c r="U48" s="322">
        <v>101</v>
      </c>
      <c r="V48" s="322"/>
      <c r="W48" s="322"/>
      <c r="X48" s="323"/>
      <c r="Y48" s="323"/>
      <c r="Z48" s="323"/>
      <c r="AA48" s="323"/>
      <c r="AB48" s="323"/>
      <c r="AC48" s="323"/>
      <c r="AD48" s="323"/>
      <c r="AE48" s="323"/>
      <c r="AF48" s="323"/>
      <c r="AG48" s="323"/>
      <c r="AH48" s="323"/>
      <c r="AI48" s="323"/>
      <c r="AJ48" s="321"/>
      <c r="AK48" s="321"/>
      <c r="AL48" s="321"/>
      <c r="AM48" s="321"/>
    </row>
    <row r="49" spans="1:39" ht="12" customHeight="1" x14ac:dyDescent="0.2">
      <c r="A49" s="322">
        <v>38</v>
      </c>
      <c r="B49" s="322"/>
      <c r="C49" s="322"/>
      <c r="D49" s="322"/>
      <c r="E49" s="323"/>
      <c r="F49" s="323"/>
      <c r="G49" s="323"/>
      <c r="H49" s="323"/>
      <c r="I49" s="323"/>
      <c r="J49" s="323"/>
      <c r="K49" s="323"/>
      <c r="L49" s="323"/>
      <c r="M49" s="323"/>
      <c r="N49" s="323"/>
      <c r="O49" s="323"/>
      <c r="P49" s="323"/>
      <c r="Q49" s="323"/>
      <c r="R49" s="323"/>
      <c r="S49" s="323"/>
      <c r="T49" s="184"/>
      <c r="U49" s="322">
        <v>102</v>
      </c>
      <c r="V49" s="322"/>
      <c r="W49" s="322"/>
      <c r="X49" s="323"/>
      <c r="Y49" s="323"/>
      <c r="Z49" s="323"/>
      <c r="AA49" s="323"/>
      <c r="AB49" s="323"/>
      <c r="AC49" s="323"/>
      <c r="AD49" s="323"/>
      <c r="AE49" s="323"/>
      <c r="AF49" s="323"/>
      <c r="AG49" s="323"/>
      <c r="AH49" s="323"/>
      <c r="AI49" s="323"/>
      <c r="AJ49" s="321"/>
      <c r="AK49" s="321"/>
      <c r="AL49" s="321"/>
      <c r="AM49" s="321"/>
    </row>
    <row r="50" spans="1:39" ht="12" customHeight="1" x14ac:dyDescent="0.2">
      <c r="A50" s="322">
        <v>39</v>
      </c>
      <c r="B50" s="322"/>
      <c r="C50" s="322"/>
      <c r="D50" s="322"/>
      <c r="E50" s="323"/>
      <c r="F50" s="323"/>
      <c r="G50" s="323"/>
      <c r="H50" s="323"/>
      <c r="I50" s="323"/>
      <c r="J50" s="323"/>
      <c r="K50" s="323"/>
      <c r="L50" s="323"/>
      <c r="M50" s="323"/>
      <c r="N50" s="323"/>
      <c r="O50" s="323"/>
      <c r="P50" s="323"/>
      <c r="Q50" s="323"/>
      <c r="R50" s="323"/>
      <c r="S50" s="323"/>
      <c r="T50" s="184"/>
      <c r="U50" s="322">
        <v>103</v>
      </c>
      <c r="V50" s="322"/>
      <c r="W50" s="322"/>
      <c r="X50" s="323"/>
      <c r="Y50" s="323"/>
      <c r="Z50" s="323"/>
      <c r="AA50" s="323"/>
      <c r="AB50" s="323"/>
      <c r="AC50" s="323"/>
      <c r="AD50" s="323"/>
      <c r="AE50" s="323"/>
      <c r="AF50" s="323"/>
      <c r="AG50" s="323"/>
      <c r="AH50" s="323"/>
      <c r="AI50" s="323"/>
      <c r="AJ50" s="321"/>
      <c r="AK50" s="321"/>
      <c r="AL50" s="321"/>
      <c r="AM50" s="321"/>
    </row>
    <row r="51" spans="1:39" ht="12" customHeight="1" x14ac:dyDescent="0.2">
      <c r="A51" s="322">
        <v>40</v>
      </c>
      <c r="B51" s="322"/>
      <c r="C51" s="322"/>
      <c r="D51" s="322"/>
      <c r="E51" s="323"/>
      <c r="F51" s="323"/>
      <c r="G51" s="323"/>
      <c r="H51" s="323"/>
      <c r="I51" s="323"/>
      <c r="J51" s="323"/>
      <c r="K51" s="323"/>
      <c r="L51" s="323"/>
      <c r="M51" s="323"/>
      <c r="N51" s="323"/>
      <c r="O51" s="323"/>
      <c r="P51" s="323"/>
      <c r="Q51" s="323"/>
      <c r="R51" s="323"/>
      <c r="S51" s="323"/>
      <c r="T51" s="184"/>
      <c r="U51" s="322">
        <v>104</v>
      </c>
      <c r="V51" s="322"/>
      <c r="W51" s="322"/>
      <c r="X51" s="323"/>
      <c r="Y51" s="323"/>
      <c r="Z51" s="323"/>
      <c r="AA51" s="323"/>
      <c r="AB51" s="323"/>
      <c r="AC51" s="323"/>
      <c r="AD51" s="323"/>
      <c r="AE51" s="323"/>
      <c r="AF51" s="323"/>
      <c r="AG51" s="323"/>
      <c r="AH51" s="323"/>
      <c r="AI51" s="323"/>
      <c r="AJ51" s="321"/>
      <c r="AK51" s="321"/>
      <c r="AL51" s="321"/>
      <c r="AM51" s="321"/>
    </row>
    <row r="52" spans="1:39" ht="12" customHeight="1" x14ac:dyDescent="0.2">
      <c r="A52" s="322">
        <v>41</v>
      </c>
      <c r="B52" s="322"/>
      <c r="C52" s="322"/>
      <c r="D52" s="322"/>
      <c r="E52" s="323"/>
      <c r="F52" s="323"/>
      <c r="G52" s="323"/>
      <c r="H52" s="323"/>
      <c r="I52" s="323"/>
      <c r="J52" s="323"/>
      <c r="K52" s="323"/>
      <c r="L52" s="323"/>
      <c r="M52" s="323"/>
      <c r="N52" s="323"/>
      <c r="O52" s="323"/>
      <c r="P52" s="323"/>
      <c r="Q52" s="323"/>
      <c r="R52" s="323"/>
      <c r="S52" s="323"/>
      <c r="T52" s="184"/>
      <c r="U52" s="322">
        <v>105</v>
      </c>
      <c r="V52" s="322"/>
      <c r="W52" s="322"/>
      <c r="X52" s="323"/>
      <c r="Y52" s="323"/>
      <c r="Z52" s="323"/>
      <c r="AA52" s="323"/>
      <c r="AB52" s="323"/>
      <c r="AC52" s="323"/>
      <c r="AD52" s="323"/>
      <c r="AE52" s="323"/>
      <c r="AF52" s="323"/>
      <c r="AG52" s="323"/>
      <c r="AH52" s="323"/>
      <c r="AI52" s="323"/>
      <c r="AJ52" s="321"/>
      <c r="AK52" s="321"/>
      <c r="AL52" s="321"/>
      <c r="AM52" s="321"/>
    </row>
    <row r="53" spans="1:39" ht="12" customHeight="1" x14ac:dyDescent="0.2">
      <c r="A53" s="322">
        <v>42</v>
      </c>
      <c r="B53" s="322"/>
      <c r="C53" s="322"/>
      <c r="D53" s="322"/>
      <c r="E53" s="323"/>
      <c r="F53" s="323"/>
      <c r="G53" s="323"/>
      <c r="H53" s="323"/>
      <c r="I53" s="323"/>
      <c r="J53" s="323"/>
      <c r="K53" s="323"/>
      <c r="L53" s="323"/>
      <c r="M53" s="323"/>
      <c r="N53" s="323"/>
      <c r="O53" s="323"/>
      <c r="P53" s="323"/>
      <c r="Q53" s="323"/>
      <c r="R53" s="323"/>
      <c r="S53" s="323"/>
      <c r="T53" s="184"/>
      <c r="U53" s="322">
        <v>106</v>
      </c>
      <c r="V53" s="322"/>
      <c r="W53" s="322"/>
      <c r="X53" s="323"/>
      <c r="Y53" s="323"/>
      <c r="Z53" s="323"/>
      <c r="AA53" s="323"/>
      <c r="AB53" s="323"/>
      <c r="AC53" s="323"/>
      <c r="AD53" s="323"/>
      <c r="AE53" s="323"/>
      <c r="AF53" s="323"/>
      <c r="AG53" s="323"/>
      <c r="AH53" s="323"/>
      <c r="AI53" s="323"/>
      <c r="AJ53" s="321"/>
      <c r="AK53" s="321"/>
      <c r="AL53" s="321"/>
      <c r="AM53" s="321"/>
    </row>
    <row r="54" spans="1:39" ht="12" customHeight="1" x14ac:dyDescent="0.2">
      <c r="A54" s="322">
        <v>43</v>
      </c>
      <c r="B54" s="322"/>
      <c r="C54" s="322"/>
      <c r="D54" s="322"/>
      <c r="E54" s="323"/>
      <c r="F54" s="323"/>
      <c r="G54" s="323"/>
      <c r="H54" s="323"/>
      <c r="I54" s="323"/>
      <c r="J54" s="323"/>
      <c r="K54" s="323"/>
      <c r="L54" s="323"/>
      <c r="M54" s="323"/>
      <c r="N54" s="323"/>
      <c r="O54" s="323"/>
      <c r="P54" s="323"/>
      <c r="Q54" s="323"/>
      <c r="R54" s="323"/>
      <c r="S54" s="323"/>
      <c r="T54" s="184"/>
      <c r="U54" s="322">
        <v>107</v>
      </c>
      <c r="V54" s="322"/>
      <c r="W54" s="322"/>
      <c r="X54" s="323"/>
      <c r="Y54" s="323"/>
      <c r="Z54" s="323"/>
      <c r="AA54" s="323"/>
      <c r="AB54" s="323"/>
      <c r="AC54" s="323"/>
      <c r="AD54" s="323"/>
      <c r="AE54" s="323"/>
      <c r="AF54" s="323"/>
      <c r="AG54" s="323"/>
      <c r="AH54" s="323"/>
      <c r="AI54" s="323"/>
      <c r="AJ54" s="321"/>
      <c r="AK54" s="321"/>
      <c r="AL54" s="321"/>
      <c r="AM54" s="321"/>
    </row>
    <row r="55" spans="1:39" ht="12" customHeight="1" x14ac:dyDescent="0.2">
      <c r="A55" s="322">
        <v>44</v>
      </c>
      <c r="B55" s="322"/>
      <c r="C55" s="322"/>
      <c r="D55" s="322"/>
      <c r="E55" s="323"/>
      <c r="F55" s="323"/>
      <c r="G55" s="323"/>
      <c r="H55" s="323"/>
      <c r="I55" s="323"/>
      <c r="J55" s="323"/>
      <c r="K55" s="323"/>
      <c r="L55" s="323"/>
      <c r="M55" s="323"/>
      <c r="N55" s="323"/>
      <c r="O55" s="323"/>
      <c r="P55" s="323"/>
      <c r="Q55" s="323"/>
      <c r="R55" s="323"/>
      <c r="S55" s="323"/>
      <c r="T55" s="184"/>
      <c r="U55" s="322">
        <v>108</v>
      </c>
      <c r="V55" s="322"/>
      <c r="W55" s="322"/>
      <c r="X55" s="323"/>
      <c r="Y55" s="323"/>
      <c r="Z55" s="323"/>
      <c r="AA55" s="323"/>
      <c r="AB55" s="323"/>
      <c r="AC55" s="323"/>
      <c r="AD55" s="323"/>
      <c r="AE55" s="323"/>
      <c r="AF55" s="323"/>
      <c r="AG55" s="323"/>
      <c r="AH55" s="323"/>
      <c r="AI55" s="323"/>
      <c r="AJ55" s="321"/>
      <c r="AK55" s="321"/>
      <c r="AL55" s="321"/>
      <c r="AM55" s="321"/>
    </row>
    <row r="56" spans="1:39" ht="12" customHeight="1" x14ac:dyDescent="0.2">
      <c r="A56" s="322">
        <v>45</v>
      </c>
      <c r="B56" s="322"/>
      <c r="C56" s="322"/>
      <c r="D56" s="322"/>
      <c r="E56" s="323"/>
      <c r="F56" s="323"/>
      <c r="G56" s="323"/>
      <c r="H56" s="323"/>
      <c r="I56" s="323"/>
      <c r="J56" s="323"/>
      <c r="K56" s="323"/>
      <c r="L56" s="323"/>
      <c r="M56" s="323"/>
      <c r="N56" s="323"/>
      <c r="O56" s="323"/>
      <c r="P56" s="323"/>
      <c r="Q56" s="323"/>
      <c r="R56" s="323"/>
      <c r="S56" s="323"/>
      <c r="T56" s="184"/>
      <c r="U56" s="322">
        <v>109</v>
      </c>
      <c r="V56" s="322"/>
      <c r="W56" s="322"/>
      <c r="X56" s="323"/>
      <c r="Y56" s="323"/>
      <c r="Z56" s="323"/>
      <c r="AA56" s="323"/>
      <c r="AB56" s="323"/>
      <c r="AC56" s="323"/>
      <c r="AD56" s="323"/>
      <c r="AE56" s="323"/>
      <c r="AF56" s="323"/>
      <c r="AG56" s="323"/>
      <c r="AH56" s="323"/>
      <c r="AI56" s="323"/>
      <c r="AJ56" s="321"/>
      <c r="AK56" s="321"/>
      <c r="AL56" s="321"/>
      <c r="AM56" s="321"/>
    </row>
    <row r="57" spans="1:39" ht="12" customHeight="1" x14ac:dyDescent="0.2">
      <c r="A57" s="322">
        <v>46</v>
      </c>
      <c r="B57" s="322"/>
      <c r="C57" s="322"/>
      <c r="D57" s="322"/>
      <c r="E57" s="323"/>
      <c r="F57" s="323"/>
      <c r="G57" s="323"/>
      <c r="H57" s="323"/>
      <c r="I57" s="323"/>
      <c r="J57" s="323"/>
      <c r="K57" s="323"/>
      <c r="L57" s="323"/>
      <c r="M57" s="323"/>
      <c r="N57" s="323"/>
      <c r="O57" s="323"/>
      <c r="P57" s="323"/>
      <c r="Q57" s="323"/>
      <c r="R57" s="323"/>
      <c r="S57" s="323"/>
      <c r="T57" s="184"/>
      <c r="U57" s="322">
        <v>110</v>
      </c>
      <c r="V57" s="322"/>
      <c r="W57" s="322"/>
      <c r="X57" s="323"/>
      <c r="Y57" s="323"/>
      <c r="Z57" s="323"/>
      <c r="AA57" s="323"/>
      <c r="AB57" s="323"/>
      <c r="AC57" s="323"/>
      <c r="AD57" s="323"/>
      <c r="AE57" s="323"/>
      <c r="AF57" s="323"/>
      <c r="AG57" s="323"/>
      <c r="AH57" s="323"/>
      <c r="AI57" s="323"/>
      <c r="AJ57" s="321"/>
      <c r="AK57" s="321"/>
      <c r="AL57" s="321"/>
      <c r="AM57" s="321"/>
    </row>
    <row r="58" spans="1:39" ht="12" customHeight="1" x14ac:dyDescent="0.2">
      <c r="A58" s="322">
        <v>47</v>
      </c>
      <c r="B58" s="322"/>
      <c r="C58" s="322"/>
      <c r="D58" s="322"/>
      <c r="E58" s="323"/>
      <c r="F58" s="323"/>
      <c r="G58" s="323"/>
      <c r="H58" s="323"/>
      <c r="I58" s="323"/>
      <c r="J58" s="323"/>
      <c r="K58" s="323"/>
      <c r="L58" s="323"/>
      <c r="M58" s="323"/>
      <c r="N58" s="323"/>
      <c r="O58" s="323"/>
      <c r="P58" s="323"/>
      <c r="Q58" s="323"/>
      <c r="R58" s="323"/>
      <c r="S58" s="323"/>
      <c r="T58" s="184"/>
      <c r="U58" s="322">
        <v>111</v>
      </c>
      <c r="V58" s="322"/>
      <c r="W58" s="322"/>
      <c r="X58" s="323"/>
      <c r="Y58" s="323"/>
      <c r="Z58" s="323"/>
      <c r="AA58" s="323"/>
      <c r="AB58" s="323"/>
      <c r="AC58" s="323"/>
      <c r="AD58" s="323"/>
      <c r="AE58" s="323"/>
      <c r="AF58" s="323"/>
      <c r="AG58" s="323"/>
      <c r="AH58" s="323"/>
      <c r="AI58" s="323"/>
      <c r="AJ58" s="321"/>
      <c r="AK58" s="321"/>
      <c r="AL58" s="321"/>
      <c r="AM58" s="321"/>
    </row>
    <row r="59" spans="1:39" ht="12" customHeight="1" x14ac:dyDescent="0.2">
      <c r="A59" s="322">
        <v>48</v>
      </c>
      <c r="B59" s="322"/>
      <c r="C59" s="322"/>
      <c r="D59" s="322"/>
      <c r="E59" s="323"/>
      <c r="F59" s="323"/>
      <c r="G59" s="323"/>
      <c r="H59" s="323"/>
      <c r="I59" s="323"/>
      <c r="J59" s="323"/>
      <c r="K59" s="323"/>
      <c r="L59" s="323"/>
      <c r="M59" s="323"/>
      <c r="N59" s="323"/>
      <c r="O59" s="323"/>
      <c r="P59" s="323"/>
      <c r="Q59" s="323"/>
      <c r="R59" s="323"/>
      <c r="S59" s="323"/>
      <c r="T59" s="184"/>
      <c r="U59" s="322">
        <v>112</v>
      </c>
      <c r="V59" s="322"/>
      <c r="W59" s="322"/>
      <c r="X59" s="323"/>
      <c r="Y59" s="323"/>
      <c r="Z59" s="323"/>
      <c r="AA59" s="323"/>
      <c r="AB59" s="323"/>
      <c r="AC59" s="323"/>
      <c r="AD59" s="323"/>
      <c r="AE59" s="323"/>
      <c r="AF59" s="323"/>
      <c r="AG59" s="323"/>
      <c r="AH59" s="323"/>
      <c r="AI59" s="323"/>
      <c r="AJ59" s="321"/>
      <c r="AK59" s="321"/>
      <c r="AL59" s="321"/>
      <c r="AM59" s="321"/>
    </row>
    <row r="60" spans="1:39" ht="12" customHeight="1" x14ac:dyDescent="0.2">
      <c r="A60" s="322">
        <v>49</v>
      </c>
      <c r="B60" s="322"/>
      <c r="C60" s="322"/>
      <c r="D60" s="322"/>
      <c r="E60" s="323"/>
      <c r="F60" s="323"/>
      <c r="G60" s="323"/>
      <c r="H60" s="323"/>
      <c r="I60" s="323"/>
      <c r="J60" s="323"/>
      <c r="K60" s="323"/>
      <c r="L60" s="323"/>
      <c r="M60" s="323"/>
      <c r="N60" s="323"/>
      <c r="O60" s="323"/>
      <c r="P60" s="323"/>
      <c r="Q60" s="323"/>
      <c r="R60" s="323"/>
      <c r="S60" s="323"/>
      <c r="T60" s="184"/>
      <c r="U60" s="322">
        <v>113</v>
      </c>
      <c r="V60" s="322"/>
      <c r="W60" s="322"/>
      <c r="X60" s="323"/>
      <c r="Y60" s="323"/>
      <c r="Z60" s="323"/>
      <c r="AA60" s="323"/>
      <c r="AB60" s="323"/>
      <c r="AC60" s="323"/>
      <c r="AD60" s="323"/>
      <c r="AE60" s="323"/>
      <c r="AF60" s="323"/>
      <c r="AG60" s="323"/>
      <c r="AH60" s="323"/>
      <c r="AI60" s="323"/>
      <c r="AJ60" s="321"/>
      <c r="AK60" s="321"/>
      <c r="AL60" s="321"/>
      <c r="AM60" s="321"/>
    </row>
    <row r="61" spans="1:39" ht="12" customHeight="1" x14ac:dyDescent="0.2">
      <c r="A61" s="322">
        <v>50</v>
      </c>
      <c r="B61" s="322"/>
      <c r="C61" s="322"/>
      <c r="D61" s="322"/>
      <c r="E61" s="323"/>
      <c r="F61" s="323"/>
      <c r="G61" s="323"/>
      <c r="H61" s="323"/>
      <c r="I61" s="323"/>
      <c r="J61" s="323"/>
      <c r="K61" s="323"/>
      <c r="L61" s="323"/>
      <c r="M61" s="323"/>
      <c r="N61" s="323"/>
      <c r="O61" s="323"/>
      <c r="P61" s="323"/>
      <c r="Q61" s="323"/>
      <c r="R61" s="323"/>
      <c r="S61" s="323"/>
      <c r="T61" s="184"/>
      <c r="U61" s="322">
        <v>114</v>
      </c>
      <c r="V61" s="322"/>
      <c r="W61" s="322"/>
      <c r="X61" s="323"/>
      <c r="Y61" s="323"/>
      <c r="Z61" s="323"/>
      <c r="AA61" s="323"/>
      <c r="AB61" s="323"/>
      <c r="AC61" s="323"/>
      <c r="AD61" s="323"/>
      <c r="AE61" s="323"/>
      <c r="AF61" s="323"/>
      <c r="AG61" s="323"/>
      <c r="AH61" s="323"/>
      <c r="AI61" s="323"/>
      <c r="AJ61" s="321"/>
      <c r="AK61" s="321"/>
      <c r="AL61" s="321"/>
      <c r="AM61" s="321"/>
    </row>
    <row r="62" spans="1:39" ht="12" customHeight="1" x14ac:dyDescent="0.2">
      <c r="A62" s="322">
        <v>51</v>
      </c>
      <c r="B62" s="322"/>
      <c r="C62" s="322"/>
      <c r="D62" s="322"/>
      <c r="E62" s="323"/>
      <c r="F62" s="323"/>
      <c r="G62" s="323"/>
      <c r="H62" s="323"/>
      <c r="I62" s="323"/>
      <c r="J62" s="323"/>
      <c r="K62" s="323"/>
      <c r="L62" s="323"/>
      <c r="M62" s="323"/>
      <c r="N62" s="323"/>
      <c r="O62" s="323"/>
      <c r="P62" s="323"/>
      <c r="Q62" s="323"/>
      <c r="R62" s="323"/>
      <c r="S62" s="323"/>
      <c r="T62" s="184"/>
      <c r="U62" s="322">
        <v>115</v>
      </c>
      <c r="V62" s="322"/>
      <c r="W62" s="322"/>
      <c r="X62" s="323"/>
      <c r="Y62" s="323"/>
      <c r="Z62" s="323"/>
      <c r="AA62" s="323"/>
      <c r="AB62" s="323"/>
      <c r="AC62" s="323"/>
      <c r="AD62" s="323"/>
      <c r="AE62" s="323"/>
      <c r="AF62" s="323"/>
      <c r="AG62" s="323"/>
      <c r="AH62" s="323"/>
      <c r="AI62" s="323"/>
      <c r="AJ62" s="321"/>
      <c r="AK62" s="321"/>
      <c r="AL62" s="321"/>
      <c r="AM62" s="321"/>
    </row>
    <row r="63" spans="1:39" ht="12" customHeight="1" x14ac:dyDescent="0.2">
      <c r="A63" s="322">
        <v>52</v>
      </c>
      <c r="B63" s="322"/>
      <c r="C63" s="322"/>
      <c r="D63" s="322"/>
      <c r="E63" s="323"/>
      <c r="F63" s="323"/>
      <c r="G63" s="323"/>
      <c r="H63" s="323"/>
      <c r="I63" s="323"/>
      <c r="J63" s="323"/>
      <c r="K63" s="323"/>
      <c r="L63" s="323"/>
      <c r="M63" s="323"/>
      <c r="N63" s="323"/>
      <c r="O63" s="323"/>
      <c r="P63" s="323"/>
      <c r="Q63" s="323"/>
      <c r="R63" s="323"/>
      <c r="S63" s="323"/>
      <c r="T63" s="184"/>
      <c r="U63" s="322">
        <v>116</v>
      </c>
      <c r="V63" s="322"/>
      <c r="W63" s="322"/>
      <c r="X63" s="323"/>
      <c r="Y63" s="323"/>
      <c r="Z63" s="323"/>
      <c r="AA63" s="323"/>
      <c r="AB63" s="323"/>
      <c r="AC63" s="323"/>
      <c r="AD63" s="323"/>
      <c r="AE63" s="323"/>
      <c r="AF63" s="323"/>
      <c r="AG63" s="323"/>
      <c r="AH63" s="323"/>
      <c r="AI63" s="323"/>
      <c r="AJ63" s="321"/>
      <c r="AK63" s="321"/>
      <c r="AL63" s="321"/>
      <c r="AM63" s="321"/>
    </row>
    <row r="64" spans="1:39" ht="12" customHeight="1" x14ac:dyDescent="0.2">
      <c r="A64" s="322">
        <v>53</v>
      </c>
      <c r="B64" s="322"/>
      <c r="C64" s="322"/>
      <c r="D64" s="322"/>
      <c r="E64" s="323"/>
      <c r="F64" s="323"/>
      <c r="G64" s="323"/>
      <c r="H64" s="323"/>
      <c r="I64" s="323"/>
      <c r="J64" s="323"/>
      <c r="K64" s="323"/>
      <c r="L64" s="323"/>
      <c r="M64" s="323"/>
      <c r="N64" s="323"/>
      <c r="O64" s="323"/>
      <c r="P64" s="323"/>
      <c r="Q64" s="323"/>
      <c r="R64" s="323"/>
      <c r="S64" s="323"/>
      <c r="T64" s="184"/>
      <c r="U64" s="322">
        <v>117</v>
      </c>
      <c r="V64" s="322"/>
      <c r="W64" s="322"/>
      <c r="X64" s="323"/>
      <c r="Y64" s="323"/>
      <c r="Z64" s="323"/>
      <c r="AA64" s="323"/>
      <c r="AB64" s="323"/>
      <c r="AC64" s="323"/>
      <c r="AD64" s="323"/>
      <c r="AE64" s="323"/>
      <c r="AF64" s="323"/>
      <c r="AG64" s="323"/>
      <c r="AH64" s="323"/>
      <c r="AI64" s="323"/>
      <c r="AJ64" s="321"/>
      <c r="AK64" s="321"/>
      <c r="AL64" s="321"/>
      <c r="AM64" s="321"/>
    </row>
    <row r="65" spans="1:39" ht="12" customHeight="1" x14ac:dyDescent="0.2">
      <c r="A65" s="322">
        <v>54</v>
      </c>
      <c r="B65" s="322"/>
      <c r="C65" s="322"/>
      <c r="D65" s="322"/>
      <c r="E65" s="323"/>
      <c r="F65" s="323"/>
      <c r="G65" s="323"/>
      <c r="H65" s="323"/>
      <c r="I65" s="323"/>
      <c r="J65" s="323"/>
      <c r="K65" s="323"/>
      <c r="L65" s="323"/>
      <c r="M65" s="323"/>
      <c r="N65" s="323"/>
      <c r="O65" s="323"/>
      <c r="P65" s="323"/>
      <c r="Q65" s="323"/>
      <c r="R65" s="323"/>
      <c r="S65" s="323"/>
      <c r="T65" s="184"/>
      <c r="U65" s="322">
        <v>118</v>
      </c>
      <c r="V65" s="322"/>
      <c r="W65" s="322"/>
      <c r="X65" s="323"/>
      <c r="Y65" s="323"/>
      <c r="Z65" s="323"/>
      <c r="AA65" s="323"/>
      <c r="AB65" s="323"/>
      <c r="AC65" s="323"/>
      <c r="AD65" s="323"/>
      <c r="AE65" s="323"/>
      <c r="AF65" s="323"/>
      <c r="AG65" s="323"/>
      <c r="AH65" s="323"/>
      <c r="AI65" s="323"/>
      <c r="AJ65" s="321"/>
      <c r="AK65" s="321"/>
      <c r="AL65" s="321"/>
      <c r="AM65" s="321"/>
    </row>
    <row r="66" spans="1:39" ht="12" customHeight="1" x14ac:dyDescent="0.2">
      <c r="A66" s="322">
        <v>55</v>
      </c>
      <c r="B66" s="322"/>
      <c r="C66" s="322"/>
      <c r="D66" s="322"/>
      <c r="E66" s="323"/>
      <c r="F66" s="323"/>
      <c r="G66" s="323"/>
      <c r="H66" s="323"/>
      <c r="I66" s="323"/>
      <c r="J66" s="323"/>
      <c r="K66" s="323"/>
      <c r="L66" s="323"/>
      <c r="M66" s="323"/>
      <c r="N66" s="323"/>
      <c r="O66" s="323"/>
      <c r="P66" s="323"/>
      <c r="Q66" s="323"/>
      <c r="R66" s="323"/>
      <c r="S66" s="323"/>
      <c r="T66" s="184"/>
      <c r="U66" s="322">
        <v>119</v>
      </c>
      <c r="V66" s="322"/>
      <c r="W66" s="322"/>
      <c r="X66" s="323"/>
      <c r="Y66" s="323"/>
      <c r="Z66" s="323"/>
      <c r="AA66" s="323"/>
      <c r="AB66" s="323"/>
      <c r="AC66" s="323"/>
      <c r="AD66" s="323"/>
      <c r="AE66" s="323"/>
      <c r="AF66" s="323"/>
      <c r="AG66" s="323"/>
      <c r="AH66" s="323"/>
      <c r="AI66" s="323"/>
      <c r="AJ66" s="321"/>
      <c r="AK66" s="321"/>
      <c r="AL66" s="321"/>
      <c r="AM66" s="321"/>
    </row>
    <row r="67" spans="1:39" ht="12" customHeight="1" x14ac:dyDescent="0.2">
      <c r="A67" s="322">
        <v>56</v>
      </c>
      <c r="B67" s="322"/>
      <c r="C67" s="322"/>
      <c r="D67" s="322"/>
      <c r="E67" s="323"/>
      <c r="F67" s="323"/>
      <c r="G67" s="323"/>
      <c r="H67" s="323"/>
      <c r="I67" s="323"/>
      <c r="J67" s="323"/>
      <c r="K67" s="323"/>
      <c r="L67" s="323"/>
      <c r="M67" s="323"/>
      <c r="N67" s="323"/>
      <c r="O67" s="323"/>
      <c r="P67" s="323"/>
      <c r="Q67" s="323"/>
      <c r="R67" s="323"/>
      <c r="S67" s="323"/>
      <c r="T67" s="184"/>
      <c r="U67" s="322">
        <v>120</v>
      </c>
      <c r="V67" s="322"/>
      <c r="W67" s="322"/>
      <c r="X67" s="323"/>
      <c r="Y67" s="323"/>
      <c r="Z67" s="323"/>
      <c r="AA67" s="323"/>
      <c r="AB67" s="323"/>
      <c r="AC67" s="323"/>
      <c r="AD67" s="323"/>
      <c r="AE67" s="323"/>
      <c r="AF67" s="323"/>
      <c r="AG67" s="323"/>
      <c r="AH67" s="323"/>
      <c r="AI67" s="323"/>
      <c r="AJ67" s="321"/>
      <c r="AK67" s="321"/>
      <c r="AL67" s="321"/>
      <c r="AM67" s="321"/>
    </row>
    <row r="68" spans="1:39" ht="12" customHeight="1" x14ac:dyDescent="0.2">
      <c r="A68" s="322">
        <v>57</v>
      </c>
      <c r="B68" s="322"/>
      <c r="C68" s="322"/>
      <c r="D68" s="322"/>
      <c r="E68" s="323"/>
      <c r="F68" s="323"/>
      <c r="G68" s="323"/>
      <c r="H68" s="323"/>
      <c r="I68" s="323"/>
      <c r="J68" s="323"/>
      <c r="K68" s="323"/>
      <c r="L68" s="323"/>
      <c r="M68" s="323"/>
      <c r="N68" s="323"/>
      <c r="O68" s="323"/>
      <c r="P68" s="323"/>
      <c r="Q68" s="323"/>
      <c r="R68" s="323"/>
      <c r="S68" s="323"/>
      <c r="T68" s="184"/>
      <c r="U68" s="322">
        <v>121</v>
      </c>
      <c r="V68" s="322"/>
      <c r="W68" s="322"/>
      <c r="X68" s="323"/>
      <c r="Y68" s="323"/>
      <c r="Z68" s="323"/>
      <c r="AA68" s="323"/>
      <c r="AB68" s="323"/>
      <c r="AC68" s="323"/>
      <c r="AD68" s="323"/>
      <c r="AE68" s="323"/>
      <c r="AF68" s="323"/>
      <c r="AG68" s="323"/>
      <c r="AH68" s="323"/>
      <c r="AI68" s="323"/>
      <c r="AJ68" s="321"/>
      <c r="AK68" s="321"/>
      <c r="AL68" s="321"/>
      <c r="AM68" s="321"/>
    </row>
    <row r="69" spans="1:39" ht="12" customHeight="1" x14ac:dyDescent="0.2">
      <c r="A69" s="322">
        <v>58</v>
      </c>
      <c r="B69" s="322"/>
      <c r="C69" s="322"/>
      <c r="D69" s="322"/>
      <c r="E69" s="323"/>
      <c r="F69" s="323"/>
      <c r="G69" s="323"/>
      <c r="H69" s="323"/>
      <c r="I69" s="323"/>
      <c r="J69" s="323"/>
      <c r="K69" s="323"/>
      <c r="L69" s="323"/>
      <c r="M69" s="323"/>
      <c r="N69" s="323"/>
      <c r="O69" s="323"/>
      <c r="P69" s="323"/>
      <c r="Q69" s="323"/>
      <c r="R69" s="323"/>
      <c r="S69" s="323"/>
      <c r="T69" s="184"/>
      <c r="U69" s="322">
        <v>122</v>
      </c>
      <c r="V69" s="322"/>
      <c r="W69" s="322"/>
      <c r="X69" s="323"/>
      <c r="Y69" s="323"/>
      <c r="Z69" s="323"/>
      <c r="AA69" s="323"/>
      <c r="AB69" s="323"/>
      <c r="AC69" s="323"/>
      <c r="AD69" s="323"/>
      <c r="AE69" s="323"/>
      <c r="AF69" s="323"/>
      <c r="AG69" s="323"/>
      <c r="AH69" s="323"/>
      <c r="AI69" s="323"/>
      <c r="AJ69" s="321"/>
      <c r="AK69" s="321"/>
      <c r="AL69" s="321"/>
      <c r="AM69" s="321"/>
    </row>
    <row r="70" spans="1:39" ht="12" customHeight="1" x14ac:dyDescent="0.2">
      <c r="A70" s="322">
        <v>59</v>
      </c>
      <c r="B70" s="322"/>
      <c r="C70" s="322"/>
      <c r="D70" s="322"/>
      <c r="E70" s="323"/>
      <c r="F70" s="323"/>
      <c r="G70" s="323"/>
      <c r="H70" s="323"/>
      <c r="I70" s="323"/>
      <c r="J70" s="323"/>
      <c r="K70" s="323"/>
      <c r="L70" s="323"/>
      <c r="M70" s="323"/>
      <c r="N70" s="323"/>
      <c r="O70" s="323"/>
      <c r="P70" s="323"/>
      <c r="Q70" s="323"/>
      <c r="R70" s="323"/>
      <c r="S70" s="323"/>
      <c r="T70" s="184"/>
      <c r="U70" s="322">
        <v>123</v>
      </c>
      <c r="V70" s="322"/>
      <c r="W70" s="322"/>
      <c r="X70" s="323"/>
      <c r="Y70" s="323"/>
      <c r="Z70" s="323"/>
      <c r="AA70" s="323"/>
      <c r="AB70" s="323"/>
      <c r="AC70" s="323"/>
      <c r="AD70" s="323"/>
      <c r="AE70" s="323"/>
      <c r="AF70" s="323"/>
      <c r="AG70" s="323"/>
      <c r="AH70" s="323"/>
      <c r="AI70" s="323"/>
      <c r="AJ70" s="321"/>
      <c r="AK70" s="321"/>
      <c r="AL70" s="321"/>
      <c r="AM70" s="321"/>
    </row>
    <row r="71" spans="1:39" ht="12" customHeight="1" x14ac:dyDescent="0.2">
      <c r="A71" s="322">
        <v>60</v>
      </c>
      <c r="B71" s="322"/>
      <c r="C71" s="322"/>
      <c r="D71" s="322"/>
      <c r="E71" s="323"/>
      <c r="F71" s="323"/>
      <c r="G71" s="323"/>
      <c r="H71" s="323"/>
      <c r="I71" s="323"/>
      <c r="J71" s="323"/>
      <c r="K71" s="323"/>
      <c r="L71" s="323"/>
      <c r="M71" s="323"/>
      <c r="N71" s="323"/>
      <c r="O71" s="323"/>
      <c r="P71" s="323"/>
      <c r="Q71" s="323"/>
      <c r="R71" s="323"/>
      <c r="S71" s="323"/>
      <c r="T71" s="184"/>
      <c r="U71" s="322">
        <v>124</v>
      </c>
      <c r="V71" s="322"/>
      <c r="W71" s="322"/>
      <c r="X71" s="323"/>
      <c r="Y71" s="323"/>
      <c r="Z71" s="323"/>
      <c r="AA71" s="323"/>
      <c r="AB71" s="323"/>
      <c r="AC71" s="323"/>
      <c r="AD71" s="323"/>
      <c r="AE71" s="323"/>
      <c r="AF71" s="323"/>
      <c r="AG71" s="323"/>
      <c r="AH71" s="323"/>
      <c r="AI71" s="323"/>
      <c r="AJ71" s="321"/>
      <c r="AK71" s="321"/>
      <c r="AL71" s="321"/>
      <c r="AM71" s="321"/>
    </row>
    <row r="72" spans="1:39" ht="12" customHeight="1" x14ac:dyDescent="0.2">
      <c r="A72" s="322">
        <v>61</v>
      </c>
      <c r="B72" s="322"/>
      <c r="C72" s="322"/>
      <c r="D72" s="322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184"/>
      <c r="U72" s="322">
        <v>125</v>
      </c>
      <c r="V72" s="322"/>
      <c r="W72" s="322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1"/>
      <c r="AK72" s="321"/>
      <c r="AL72" s="321"/>
      <c r="AM72" s="321"/>
    </row>
    <row r="73" spans="1:39" ht="12" customHeight="1" x14ac:dyDescent="0.2">
      <c r="A73" s="322">
        <v>62</v>
      </c>
      <c r="B73" s="322"/>
      <c r="C73" s="322"/>
      <c r="D73" s="322"/>
      <c r="E73" s="323"/>
      <c r="F73" s="323"/>
      <c r="G73" s="323"/>
      <c r="H73" s="323"/>
      <c r="I73" s="323"/>
      <c r="J73" s="323"/>
      <c r="K73" s="323"/>
      <c r="L73" s="323"/>
      <c r="M73" s="323"/>
      <c r="N73" s="323"/>
      <c r="O73" s="323"/>
      <c r="P73" s="323"/>
      <c r="Q73" s="323"/>
      <c r="R73" s="323"/>
      <c r="S73" s="323"/>
      <c r="T73" s="184"/>
      <c r="U73" s="322">
        <v>126</v>
      </c>
      <c r="V73" s="322"/>
      <c r="W73" s="322"/>
      <c r="X73" s="323"/>
      <c r="Y73" s="323"/>
      <c r="Z73" s="323"/>
      <c r="AA73" s="323"/>
      <c r="AB73" s="323"/>
      <c r="AC73" s="323"/>
      <c r="AD73" s="323"/>
      <c r="AE73" s="323"/>
      <c r="AF73" s="323"/>
      <c r="AG73" s="323"/>
      <c r="AH73" s="323"/>
      <c r="AI73" s="323"/>
      <c r="AJ73" s="321"/>
      <c r="AK73" s="321"/>
      <c r="AL73" s="321"/>
      <c r="AM73" s="321"/>
    </row>
    <row r="74" spans="1:39" ht="12" customHeight="1" x14ac:dyDescent="0.2">
      <c r="A74" s="322">
        <v>63</v>
      </c>
      <c r="B74" s="322"/>
      <c r="C74" s="322"/>
      <c r="D74" s="322"/>
      <c r="E74" s="323"/>
      <c r="F74" s="323"/>
      <c r="G74" s="323"/>
      <c r="H74" s="323"/>
      <c r="I74" s="323"/>
      <c r="J74" s="323"/>
      <c r="K74" s="323"/>
      <c r="L74" s="323"/>
      <c r="M74" s="323"/>
      <c r="N74" s="323"/>
      <c r="O74" s="323"/>
      <c r="P74" s="323"/>
      <c r="Q74" s="323"/>
      <c r="R74" s="323"/>
      <c r="S74" s="323"/>
      <c r="T74" s="184"/>
      <c r="U74" s="322">
        <v>127</v>
      </c>
      <c r="V74" s="322"/>
      <c r="W74" s="322"/>
      <c r="X74" s="323"/>
      <c r="Y74" s="323"/>
      <c r="Z74" s="323"/>
      <c r="AA74" s="323"/>
      <c r="AB74" s="323"/>
      <c r="AC74" s="323"/>
      <c r="AD74" s="323"/>
      <c r="AE74" s="323"/>
      <c r="AF74" s="323"/>
      <c r="AG74" s="323"/>
      <c r="AH74" s="323"/>
      <c r="AI74" s="323"/>
      <c r="AJ74" s="321"/>
      <c r="AK74" s="321"/>
      <c r="AL74" s="321"/>
      <c r="AM74" s="321"/>
    </row>
    <row r="75" spans="1:39" ht="12" customHeight="1" x14ac:dyDescent="0.2">
      <c r="A75" s="322">
        <v>64</v>
      </c>
      <c r="B75" s="322"/>
      <c r="C75" s="322"/>
      <c r="D75" s="322"/>
      <c r="E75" s="323"/>
      <c r="F75" s="323"/>
      <c r="G75" s="323"/>
      <c r="H75" s="323"/>
      <c r="I75" s="323"/>
      <c r="J75" s="323"/>
      <c r="K75" s="323"/>
      <c r="L75" s="323"/>
      <c r="M75" s="323"/>
      <c r="N75" s="323"/>
      <c r="O75" s="323"/>
      <c r="P75" s="323"/>
      <c r="Q75" s="323"/>
      <c r="R75" s="323"/>
      <c r="S75" s="323"/>
      <c r="T75" s="184"/>
      <c r="U75" s="322">
        <v>128</v>
      </c>
      <c r="V75" s="322"/>
      <c r="W75" s="322"/>
      <c r="X75" s="323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1"/>
      <c r="AK75" s="321"/>
      <c r="AL75" s="321"/>
      <c r="AM75" s="321"/>
    </row>
  </sheetData>
  <mergeCells count="805">
    <mergeCell ref="A74:D74"/>
    <mergeCell ref="E74:G74"/>
    <mergeCell ref="H74:J74"/>
    <mergeCell ref="K74:M74"/>
    <mergeCell ref="N74:P74"/>
    <mergeCell ref="AD75:AF75"/>
    <mergeCell ref="AG75:AI75"/>
    <mergeCell ref="AJ75:AM75"/>
    <mergeCell ref="AJ74:AM74"/>
    <mergeCell ref="A75:D75"/>
    <mergeCell ref="E75:G75"/>
    <mergeCell ref="H75:J75"/>
    <mergeCell ref="K75:M75"/>
    <mergeCell ref="N75:P75"/>
    <mergeCell ref="Q75:S75"/>
    <mergeCell ref="U75:W75"/>
    <mergeCell ref="X75:Z75"/>
    <mergeCell ref="AA75:AC75"/>
    <mergeCell ref="Q74:S74"/>
    <mergeCell ref="U74:W74"/>
    <mergeCell ref="X74:Z74"/>
    <mergeCell ref="AA74:AC74"/>
    <mergeCell ref="AD74:AF74"/>
    <mergeCell ref="AG74:AI74"/>
    <mergeCell ref="AD72:AF72"/>
    <mergeCell ref="AG72:AI72"/>
    <mergeCell ref="AJ72:AM72"/>
    <mergeCell ref="A73:D73"/>
    <mergeCell ref="E73:G73"/>
    <mergeCell ref="H73:J73"/>
    <mergeCell ref="K73:M73"/>
    <mergeCell ref="N73:P73"/>
    <mergeCell ref="Q73:S73"/>
    <mergeCell ref="U73:W73"/>
    <mergeCell ref="X73:Z73"/>
    <mergeCell ref="AA73:AC73"/>
    <mergeCell ref="AD73:AF73"/>
    <mergeCell ref="AG73:AI73"/>
    <mergeCell ref="AJ73:AM73"/>
    <mergeCell ref="A72:D72"/>
    <mergeCell ref="E72:G72"/>
    <mergeCell ref="H72:J72"/>
    <mergeCell ref="K72:M72"/>
    <mergeCell ref="N72:P72"/>
    <mergeCell ref="Q72:S72"/>
    <mergeCell ref="U72:W72"/>
    <mergeCell ref="X72:Z72"/>
    <mergeCell ref="AA72:AC72"/>
    <mergeCell ref="AD70:AF70"/>
    <mergeCell ref="AG70:AI70"/>
    <mergeCell ref="AJ70:AM70"/>
    <mergeCell ref="A71:D71"/>
    <mergeCell ref="E71:G71"/>
    <mergeCell ref="H71:J71"/>
    <mergeCell ref="K71:M71"/>
    <mergeCell ref="N71:P71"/>
    <mergeCell ref="AJ71:AM71"/>
    <mergeCell ref="Q71:S71"/>
    <mergeCell ref="U71:W71"/>
    <mergeCell ref="X71:Z71"/>
    <mergeCell ref="AA71:AC71"/>
    <mergeCell ref="AD71:AF71"/>
    <mergeCell ref="AG71:AI71"/>
    <mergeCell ref="A70:D70"/>
    <mergeCell ref="E70:G70"/>
    <mergeCell ref="H70:J70"/>
    <mergeCell ref="K70:M70"/>
    <mergeCell ref="N70:P70"/>
    <mergeCell ref="Q70:S70"/>
    <mergeCell ref="U70:W70"/>
    <mergeCell ref="X70:Z70"/>
    <mergeCell ref="AA70:AC70"/>
    <mergeCell ref="A68:D68"/>
    <mergeCell ref="E68:G68"/>
    <mergeCell ref="H68:J68"/>
    <mergeCell ref="K68:M68"/>
    <mergeCell ref="N68:P68"/>
    <mergeCell ref="AJ68:AM68"/>
    <mergeCell ref="A69:D69"/>
    <mergeCell ref="E69:G69"/>
    <mergeCell ref="H69:J69"/>
    <mergeCell ref="K69:M69"/>
    <mergeCell ref="N69:P69"/>
    <mergeCell ref="Q69:S69"/>
    <mergeCell ref="U69:W69"/>
    <mergeCell ref="X69:Z69"/>
    <mergeCell ref="AA69:AC69"/>
    <mergeCell ref="Q68:S68"/>
    <mergeCell ref="U68:W68"/>
    <mergeCell ref="X68:Z68"/>
    <mergeCell ref="AA68:AC68"/>
    <mergeCell ref="AD68:AF68"/>
    <mergeCell ref="AG68:AI68"/>
    <mergeCell ref="AD69:AF69"/>
    <mergeCell ref="AG69:AI69"/>
    <mergeCell ref="AJ69:AM69"/>
    <mergeCell ref="AD66:AF66"/>
    <mergeCell ref="AG66:AI66"/>
    <mergeCell ref="AJ66:AM66"/>
    <mergeCell ref="A67:D67"/>
    <mergeCell ref="E67:G67"/>
    <mergeCell ref="H67:J67"/>
    <mergeCell ref="K67:M67"/>
    <mergeCell ref="N67:P67"/>
    <mergeCell ref="Q67:S67"/>
    <mergeCell ref="U67:W67"/>
    <mergeCell ref="X67:Z67"/>
    <mergeCell ref="AA67:AC67"/>
    <mergeCell ref="AD67:AF67"/>
    <mergeCell ref="AG67:AI67"/>
    <mergeCell ref="AJ67:AM67"/>
    <mergeCell ref="A66:D66"/>
    <mergeCell ref="E66:G66"/>
    <mergeCell ref="H66:J66"/>
    <mergeCell ref="K66:M66"/>
    <mergeCell ref="N66:P66"/>
    <mergeCell ref="Q66:S66"/>
    <mergeCell ref="U66:W66"/>
    <mergeCell ref="X66:Z66"/>
    <mergeCell ref="AA66:AC66"/>
    <mergeCell ref="AD64:AF64"/>
    <mergeCell ref="AG64:AI64"/>
    <mergeCell ref="AJ64:AM64"/>
    <mergeCell ref="A65:D65"/>
    <mergeCell ref="E65:G65"/>
    <mergeCell ref="H65:J65"/>
    <mergeCell ref="K65:M65"/>
    <mergeCell ref="N65:P65"/>
    <mergeCell ref="AJ65:AM65"/>
    <mergeCell ref="Q65:S65"/>
    <mergeCell ref="U65:W65"/>
    <mergeCell ref="X65:Z65"/>
    <mergeCell ref="AA65:AC65"/>
    <mergeCell ref="AD65:AF65"/>
    <mergeCell ref="AG65:AI65"/>
    <mergeCell ref="A64:D64"/>
    <mergeCell ref="E64:G64"/>
    <mergeCell ref="H64:J64"/>
    <mergeCell ref="K64:M64"/>
    <mergeCell ref="N64:P64"/>
    <mergeCell ref="Q64:S64"/>
    <mergeCell ref="U64:W64"/>
    <mergeCell ref="X64:Z64"/>
    <mergeCell ref="AA64:AC64"/>
    <mergeCell ref="A62:D62"/>
    <mergeCell ref="E62:G62"/>
    <mergeCell ref="H62:J62"/>
    <mergeCell ref="K62:M62"/>
    <mergeCell ref="N62:P62"/>
    <mergeCell ref="AJ62:AM62"/>
    <mergeCell ref="A63:D63"/>
    <mergeCell ref="E63:G63"/>
    <mergeCell ref="H63:J63"/>
    <mergeCell ref="K63:M63"/>
    <mergeCell ref="N63:P63"/>
    <mergeCell ref="Q63:S63"/>
    <mergeCell ref="U63:W63"/>
    <mergeCell ref="X63:Z63"/>
    <mergeCell ref="AA63:AC63"/>
    <mergeCell ref="Q62:S62"/>
    <mergeCell ref="U62:W62"/>
    <mergeCell ref="X62:Z62"/>
    <mergeCell ref="AA62:AC62"/>
    <mergeCell ref="AD62:AF62"/>
    <mergeCell ref="AG62:AI62"/>
    <mergeCell ref="AD63:AF63"/>
    <mergeCell ref="AG63:AI63"/>
    <mergeCell ref="AJ63:AM63"/>
    <mergeCell ref="AD60:AF60"/>
    <mergeCell ref="AG60:AI60"/>
    <mergeCell ref="AJ60:AM60"/>
    <mergeCell ref="A61:D61"/>
    <mergeCell ref="E61:G61"/>
    <mergeCell ref="H61:J61"/>
    <mergeCell ref="K61:M61"/>
    <mergeCell ref="N61:P61"/>
    <mergeCell ref="Q61:S61"/>
    <mergeCell ref="U61:W61"/>
    <mergeCell ref="X61:Z61"/>
    <mergeCell ref="AA61:AC61"/>
    <mergeCell ref="AD61:AF61"/>
    <mergeCell ref="AG61:AI61"/>
    <mergeCell ref="AJ61:AM61"/>
    <mergeCell ref="A60:D60"/>
    <mergeCell ref="E60:G60"/>
    <mergeCell ref="H60:J60"/>
    <mergeCell ref="K60:M60"/>
    <mergeCell ref="N60:P60"/>
    <mergeCell ref="Q60:S60"/>
    <mergeCell ref="U60:W60"/>
    <mergeCell ref="X60:Z60"/>
    <mergeCell ref="AA60:AC60"/>
    <mergeCell ref="AD58:AF58"/>
    <mergeCell ref="AG58:AI58"/>
    <mergeCell ref="AJ58:AM58"/>
    <mergeCell ref="A59:D59"/>
    <mergeCell ref="E59:G59"/>
    <mergeCell ref="H59:J59"/>
    <mergeCell ref="K59:M59"/>
    <mergeCell ref="N59:P59"/>
    <mergeCell ref="AJ59:AM59"/>
    <mergeCell ref="Q59:S59"/>
    <mergeCell ref="U59:W59"/>
    <mergeCell ref="X59:Z59"/>
    <mergeCell ref="AA59:AC59"/>
    <mergeCell ref="AD59:AF59"/>
    <mergeCell ref="AG59:AI59"/>
    <mergeCell ref="A58:D58"/>
    <mergeCell ref="E58:G58"/>
    <mergeCell ref="H58:J58"/>
    <mergeCell ref="K58:M58"/>
    <mergeCell ref="N58:P58"/>
    <mergeCell ref="Q58:S58"/>
    <mergeCell ref="U58:W58"/>
    <mergeCell ref="X58:Z58"/>
    <mergeCell ref="AA58:AC58"/>
    <mergeCell ref="A56:D56"/>
    <mergeCell ref="E56:G56"/>
    <mergeCell ref="H56:J56"/>
    <mergeCell ref="K56:M56"/>
    <mergeCell ref="N56:P56"/>
    <mergeCell ref="AJ56:AM56"/>
    <mergeCell ref="A57:D57"/>
    <mergeCell ref="E57:G57"/>
    <mergeCell ref="H57:J57"/>
    <mergeCell ref="K57:M57"/>
    <mergeCell ref="N57:P57"/>
    <mergeCell ref="Q57:S57"/>
    <mergeCell ref="U57:W57"/>
    <mergeCell ref="X57:Z57"/>
    <mergeCell ref="AA57:AC57"/>
    <mergeCell ref="Q56:S56"/>
    <mergeCell ref="U56:W56"/>
    <mergeCell ref="X56:Z56"/>
    <mergeCell ref="AA56:AC56"/>
    <mergeCell ref="AD56:AF56"/>
    <mergeCell ref="AG56:AI56"/>
    <mergeCell ref="AD57:AF57"/>
    <mergeCell ref="AG57:AI57"/>
    <mergeCell ref="AJ57:AM57"/>
    <mergeCell ref="AD54:AF54"/>
    <mergeCell ref="AG54:AI54"/>
    <mergeCell ref="AJ54:AM54"/>
    <mergeCell ref="A55:D55"/>
    <mergeCell ref="E55:G55"/>
    <mergeCell ref="H55:J55"/>
    <mergeCell ref="K55:M55"/>
    <mergeCell ref="N55:P55"/>
    <mergeCell ref="Q55:S55"/>
    <mergeCell ref="U55:W55"/>
    <mergeCell ref="X55:Z55"/>
    <mergeCell ref="AA55:AC55"/>
    <mergeCell ref="AD55:AF55"/>
    <mergeCell ref="AG55:AI55"/>
    <mergeCell ref="AJ55:AM55"/>
    <mergeCell ref="A54:D54"/>
    <mergeCell ref="E54:G54"/>
    <mergeCell ref="H54:J54"/>
    <mergeCell ref="K54:M54"/>
    <mergeCell ref="N54:P54"/>
    <mergeCell ref="Q54:S54"/>
    <mergeCell ref="U54:W54"/>
    <mergeCell ref="X54:Z54"/>
    <mergeCell ref="AA54:AC54"/>
    <mergeCell ref="AD52:AF52"/>
    <mergeCell ref="AG52:AI52"/>
    <mergeCell ref="AJ52:AM52"/>
    <mergeCell ref="A53:D53"/>
    <mergeCell ref="E53:G53"/>
    <mergeCell ref="H53:J53"/>
    <mergeCell ref="K53:M53"/>
    <mergeCell ref="N53:P53"/>
    <mergeCell ref="AJ53:AM53"/>
    <mergeCell ref="Q53:S53"/>
    <mergeCell ref="U53:W53"/>
    <mergeCell ref="X53:Z53"/>
    <mergeCell ref="AA53:AC53"/>
    <mergeCell ref="AD53:AF53"/>
    <mergeCell ref="AG53:AI53"/>
    <mergeCell ref="A52:D52"/>
    <mergeCell ref="E52:G52"/>
    <mergeCell ref="H52:J52"/>
    <mergeCell ref="K52:M52"/>
    <mergeCell ref="N52:P52"/>
    <mergeCell ref="Q52:S52"/>
    <mergeCell ref="U52:W52"/>
    <mergeCell ref="X52:Z52"/>
    <mergeCell ref="AA52:AC52"/>
    <mergeCell ref="A50:D50"/>
    <mergeCell ref="E50:G50"/>
    <mergeCell ref="H50:J50"/>
    <mergeCell ref="K50:M50"/>
    <mergeCell ref="N50:P50"/>
    <mergeCell ref="AJ50:AM50"/>
    <mergeCell ref="A51:D51"/>
    <mergeCell ref="E51:G51"/>
    <mergeCell ref="H51:J51"/>
    <mergeCell ref="K51:M51"/>
    <mergeCell ref="N51:P51"/>
    <mergeCell ref="Q51:S51"/>
    <mergeCell ref="U51:W51"/>
    <mergeCell ref="X51:Z51"/>
    <mergeCell ref="AA51:AC51"/>
    <mergeCell ref="Q50:S50"/>
    <mergeCell ref="U50:W50"/>
    <mergeCell ref="X50:Z50"/>
    <mergeCell ref="AA50:AC50"/>
    <mergeCell ref="AD50:AF50"/>
    <mergeCell ref="AG50:AI50"/>
    <mergeCell ref="AD51:AF51"/>
    <mergeCell ref="AG51:AI51"/>
    <mergeCell ref="AJ51:AM51"/>
    <mergeCell ref="AD48:AF48"/>
    <mergeCell ref="AG48:AI48"/>
    <mergeCell ref="AJ48:AM48"/>
    <mergeCell ref="A49:D49"/>
    <mergeCell ref="E49:G49"/>
    <mergeCell ref="H49:J49"/>
    <mergeCell ref="K49:M49"/>
    <mergeCell ref="N49:P49"/>
    <mergeCell ref="Q49:S49"/>
    <mergeCell ref="U49:W49"/>
    <mergeCell ref="X49:Z49"/>
    <mergeCell ref="AA49:AC49"/>
    <mergeCell ref="AD49:AF49"/>
    <mergeCell ref="AG49:AI49"/>
    <mergeCell ref="AJ49:AM49"/>
    <mergeCell ref="A48:D48"/>
    <mergeCell ref="E48:G48"/>
    <mergeCell ref="H48:J48"/>
    <mergeCell ref="K48:M48"/>
    <mergeCell ref="N48:P48"/>
    <mergeCell ref="Q48:S48"/>
    <mergeCell ref="U48:W48"/>
    <mergeCell ref="X48:Z48"/>
    <mergeCell ref="AA48:AC48"/>
    <mergeCell ref="AD46:AF46"/>
    <mergeCell ref="AG46:AI46"/>
    <mergeCell ref="AJ46:AM46"/>
    <mergeCell ref="A47:D47"/>
    <mergeCell ref="E47:G47"/>
    <mergeCell ref="H47:J47"/>
    <mergeCell ref="K47:M47"/>
    <mergeCell ref="N47:P47"/>
    <mergeCell ref="AJ47:AM47"/>
    <mergeCell ref="Q47:S47"/>
    <mergeCell ref="U47:W47"/>
    <mergeCell ref="X47:Z47"/>
    <mergeCell ref="AA47:AC47"/>
    <mergeCell ref="AD47:AF47"/>
    <mergeCell ref="AG47:AI47"/>
    <mergeCell ref="A46:D46"/>
    <mergeCell ref="E46:G46"/>
    <mergeCell ref="H46:J46"/>
    <mergeCell ref="K46:M46"/>
    <mergeCell ref="N46:P46"/>
    <mergeCell ref="Q46:S46"/>
    <mergeCell ref="U46:W46"/>
    <mergeCell ref="X46:Z46"/>
    <mergeCell ref="AA46:AC46"/>
    <mergeCell ref="A44:D44"/>
    <mergeCell ref="E44:G44"/>
    <mergeCell ref="H44:J44"/>
    <mergeCell ref="K44:M44"/>
    <mergeCell ref="N44:P44"/>
    <mergeCell ref="AJ44:AM44"/>
    <mergeCell ref="A45:D45"/>
    <mergeCell ref="E45:G45"/>
    <mergeCell ref="H45:J45"/>
    <mergeCell ref="K45:M45"/>
    <mergeCell ref="N45:P45"/>
    <mergeCell ref="Q45:S45"/>
    <mergeCell ref="U45:W45"/>
    <mergeCell ref="X45:Z45"/>
    <mergeCell ref="AA45:AC45"/>
    <mergeCell ref="Q44:S44"/>
    <mergeCell ref="U44:W44"/>
    <mergeCell ref="X44:Z44"/>
    <mergeCell ref="AA44:AC44"/>
    <mergeCell ref="AD44:AF44"/>
    <mergeCell ref="AG44:AI44"/>
    <mergeCell ref="AD45:AF45"/>
    <mergeCell ref="AG45:AI45"/>
    <mergeCell ref="AJ45:AM45"/>
    <mergeCell ref="AD42:AF42"/>
    <mergeCell ref="AG42:AI42"/>
    <mergeCell ref="AJ42:AM42"/>
    <mergeCell ref="A43:D43"/>
    <mergeCell ref="E43:G43"/>
    <mergeCell ref="H43:J43"/>
    <mergeCell ref="K43:M43"/>
    <mergeCell ref="N43:P43"/>
    <mergeCell ref="Q43:S43"/>
    <mergeCell ref="U43:W43"/>
    <mergeCell ref="X43:Z43"/>
    <mergeCell ref="AA43:AC43"/>
    <mergeCell ref="AD43:AF43"/>
    <mergeCell ref="AG43:AI43"/>
    <mergeCell ref="AJ43:AM43"/>
    <mergeCell ref="A42:D42"/>
    <mergeCell ref="E42:G42"/>
    <mergeCell ref="H42:J42"/>
    <mergeCell ref="K42:M42"/>
    <mergeCell ref="N42:P42"/>
    <mergeCell ref="Q42:S42"/>
    <mergeCell ref="U42:W42"/>
    <mergeCell ref="X42:Z42"/>
    <mergeCell ref="AA42:AC42"/>
    <mergeCell ref="AD40:AF40"/>
    <mergeCell ref="AG40:AI40"/>
    <mergeCell ref="AJ40:AM40"/>
    <mergeCell ref="A41:D41"/>
    <mergeCell ref="E41:G41"/>
    <mergeCell ref="H41:J41"/>
    <mergeCell ref="K41:M41"/>
    <mergeCell ref="N41:P41"/>
    <mergeCell ref="AJ41:AM41"/>
    <mergeCell ref="Q41:S41"/>
    <mergeCell ref="U41:W41"/>
    <mergeCell ref="X41:Z41"/>
    <mergeCell ref="AA41:AC41"/>
    <mergeCell ref="AD41:AF41"/>
    <mergeCell ref="AG41:AI41"/>
    <mergeCell ref="A40:D40"/>
    <mergeCell ref="E40:G40"/>
    <mergeCell ref="H40:J40"/>
    <mergeCell ref="K40:M40"/>
    <mergeCell ref="N40:P40"/>
    <mergeCell ref="Q40:S40"/>
    <mergeCell ref="U40:W40"/>
    <mergeCell ref="X40:Z40"/>
    <mergeCell ref="AA40:AC40"/>
    <mergeCell ref="A38:D38"/>
    <mergeCell ref="E38:G38"/>
    <mergeCell ref="H38:J38"/>
    <mergeCell ref="K38:M38"/>
    <mergeCell ref="N38:P38"/>
    <mergeCell ref="AJ38:AM38"/>
    <mergeCell ref="A39:D39"/>
    <mergeCell ref="E39:G39"/>
    <mergeCell ref="H39:J39"/>
    <mergeCell ref="K39:M39"/>
    <mergeCell ref="N39:P39"/>
    <mergeCell ref="Q39:S39"/>
    <mergeCell ref="U39:W39"/>
    <mergeCell ref="X39:Z39"/>
    <mergeCell ref="AA39:AC39"/>
    <mergeCell ref="Q38:S38"/>
    <mergeCell ref="U38:W38"/>
    <mergeCell ref="X38:Z38"/>
    <mergeCell ref="AA38:AC38"/>
    <mergeCell ref="AD38:AF38"/>
    <mergeCell ref="AG38:AI38"/>
    <mergeCell ref="AD39:AF39"/>
    <mergeCell ref="AG39:AI39"/>
    <mergeCell ref="AJ39:AM39"/>
    <mergeCell ref="AD36:AF36"/>
    <mergeCell ref="AG36:AI36"/>
    <mergeCell ref="AJ36:AM36"/>
    <mergeCell ref="A37:D37"/>
    <mergeCell ref="E37:G37"/>
    <mergeCell ref="H37:J37"/>
    <mergeCell ref="K37:M37"/>
    <mergeCell ref="N37:P37"/>
    <mergeCell ref="Q37:S37"/>
    <mergeCell ref="U37:W37"/>
    <mergeCell ref="X37:Z37"/>
    <mergeCell ref="AA37:AC37"/>
    <mergeCell ref="AD37:AF37"/>
    <mergeCell ref="AG37:AI37"/>
    <mergeCell ref="AJ37:AM37"/>
    <mergeCell ref="A36:D36"/>
    <mergeCell ref="E36:G36"/>
    <mergeCell ref="H36:J36"/>
    <mergeCell ref="K36:M36"/>
    <mergeCell ref="N36:P36"/>
    <mergeCell ref="Q36:S36"/>
    <mergeCell ref="U36:W36"/>
    <mergeCell ref="X36:Z36"/>
    <mergeCell ref="AA36:AC36"/>
    <mergeCell ref="AD34:AF34"/>
    <mergeCell ref="AG34:AI34"/>
    <mergeCell ref="AJ34:AM34"/>
    <mergeCell ref="A35:D35"/>
    <mergeCell ref="E35:G35"/>
    <mergeCell ref="H35:J35"/>
    <mergeCell ref="K35:M35"/>
    <mergeCell ref="N35:P35"/>
    <mergeCell ref="AJ35:AM35"/>
    <mergeCell ref="Q35:S35"/>
    <mergeCell ref="U35:W35"/>
    <mergeCell ref="X35:Z35"/>
    <mergeCell ref="AA35:AC35"/>
    <mergeCell ref="AD35:AF35"/>
    <mergeCell ref="AG35:AI35"/>
    <mergeCell ref="A34:D34"/>
    <mergeCell ref="E34:G34"/>
    <mergeCell ref="H34:J34"/>
    <mergeCell ref="K34:M34"/>
    <mergeCell ref="N34:P34"/>
    <mergeCell ref="Q34:S34"/>
    <mergeCell ref="U34:W34"/>
    <mergeCell ref="X34:Z34"/>
    <mergeCell ref="AA34:AC34"/>
    <mergeCell ref="A32:D32"/>
    <mergeCell ref="E32:G32"/>
    <mergeCell ref="H32:J32"/>
    <mergeCell ref="K32:M32"/>
    <mergeCell ref="N32:P32"/>
    <mergeCell ref="AJ32:AM32"/>
    <mergeCell ref="A33:D33"/>
    <mergeCell ref="E33:G33"/>
    <mergeCell ref="H33:J33"/>
    <mergeCell ref="K33:M33"/>
    <mergeCell ref="N33:P33"/>
    <mergeCell ref="Q33:S33"/>
    <mergeCell ref="U33:W33"/>
    <mergeCell ref="X33:Z33"/>
    <mergeCell ref="AA33:AC33"/>
    <mergeCell ref="Q32:S32"/>
    <mergeCell ref="U32:W32"/>
    <mergeCell ref="X32:Z32"/>
    <mergeCell ref="AA32:AC32"/>
    <mergeCell ref="AD32:AF32"/>
    <mergeCell ref="AG32:AI32"/>
    <mergeCell ref="AD33:AF33"/>
    <mergeCell ref="AG33:AI33"/>
    <mergeCell ref="AJ33:AM33"/>
    <mergeCell ref="AD30:AF30"/>
    <mergeCell ref="AG30:AI30"/>
    <mergeCell ref="AJ30:AM30"/>
    <mergeCell ref="A31:D31"/>
    <mergeCell ref="E31:G31"/>
    <mergeCell ref="H31:J31"/>
    <mergeCell ref="K31:M31"/>
    <mergeCell ref="N31:P31"/>
    <mergeCell ref="Q31:S31"/>
    <mergeCell ref="U31:W31"/>
    <mergeCell ref="X31:Z31"/>
    <mergeCell ref="AA31:AC31"/>
    <mergeCell ref="AD31:AF31"/>
    <mergeCell ref="AG31:AI31"/>
    <mergeCell ref="AJ31:AM31"/>
    <mergeCell ref="A30:D30"/>
    <mergeCell ref="E30:G30"/>
    <mergeCell ref="H30:J30"/>
    <mergeCell ref="K30:M30"/>
    <mergeCell ref="N30:P30"/>
    <mergeCell ref="Q30:S30"/>
    <mergeCell ref="U30:W30"/>
    <mergeCell ref="X30:Z30"/>
    <mergeCell ref="AA30:AC30"/>
    <mergeCell ref="AD28:AF28"/>
    <mergeCell ref="AG28:AI28"/>
    <mergeCell ref="AJ28:AM28"/>
    <mergeCell ref="A29:D29"/>
    <mergeCell ref="E29:G29"/>
    <mergeCell ref="H29:J29"/>
    <mergeCell ref="K29:M29"/>
    <mergeCell ref="N29:P29"/>
    <mergeCell ref="AJ29:AM29"/>
    <mergeCell ref="Q29:S29"/>
    <mergeCell ref="U29:W29"/>
    <mergeCell ref="X29:Z29"/>
    <mergeCell ref="AA29:AC29"/>
    <mergeCell ref="AD29:AF29"/>
    <mergeCell ref="AG29:AI29"/>
    <mergeCell ref="A28:D28"/>
    <mergeCell ref="E28:G28"/>
    <mergeCell ref="H28:J28"/>
    <mergeCell ref="K28:M28"/>
    <mergeCell ref="N28:P28"/>
    <mergeCell ref="Q28:S28"/>
    <mergeCell ref="U28:W28"/>
    <mergeCell ref="X28:Z28"/>
    <mergeCell ref="AA28:AC28"/>
    <mergeCell ref="A26:D26"/>
    <mergeCell ref="E26:G26"/>
    <mergeCell ref="H26:J26"/>
    <mergeCell ref="K26:M26"/>
    <mergeCell ref="N26:P26"/>
    <mergeCell ref="AJ26:AM26"/>
    <mergeCell ref="A27:D27"/>
    <mergeCell ref="E27:G27"/>
    <mergeCell ref="H27:J27"/>
    <mergeCell ref="K27:M27"/>
    <mergeCell ref="N27:P27"/>
    <mergeCell ref="Q27:S27"/>
    <mergeCell ref="U27:W27"/>
    <mergeCell ref="X27:Z27"/>
    <mergeCell ref="AA27:AC27"/>
    <mergeCell ref="Q26:S26"/>
    <mergeCell ref="U26:W26"/>
    <mergeCell ref="X26:Z26"/>
    <mergeCell ref="AA26:AC26"/>
    <mergeCell ref="AD26:AF26"/>
    <mergeCell ref="AG26:AI26"/>
    <mergeCell ref="AD27:AF27"/>
    <mergeCell ref="AG27:AI27"/>
    <mergeCell ref="AJ27:AM27"/>
    <mergeCell ref="AD24:AF24"/>
    <mergeCell ref="AG24:AI24"/>
    <mergeCell ref="AJ24:AM24"/>
    <mergeCell ref="A25:D25"/>
    <mergeCell ref="E25:G25"/>
    <mergeCell ref="H25:J25"/>
    <mergeCell ref="K25:M25"/>
    <mergeCell ref="N25:P25"/>
    <mergeCell ref="Q25:S25"/>
    <mergeCell ref="U25:W25"/>
    <mergeCell ref="X25:Z25"/>
    <mergeCell ref="AA25:AC25"/>
    <mergeCell ref="AD25:AF25"/>
    <mergeCell ref="AG25:AI25"/>
    <mergeCell ref="AJ25:AM25"/>
    <mergeCell ref="A24:D24"/>
    <mergeCell ref="E24:G24"/>
    <mergeCell ref="H24:J24"/>
    <mergeCell ref="K24:M24"/>
    <mergeCell ref="N24:P24"/>
    <mergeCell ref="Q24:S24"/>
    <mergeCell ref="U24:W24"/>
    <mergeCell ref="X24:Z24"/>
    <mergeCell ref="AA24:AC24"/>
    <mergeCell ref="AD22:AF22"/>
    <mergeCell ref="AG22:AI22"/>
    <mergeCell ref="AJ22:AM22"/>
    <mergeCell ref="A23:D23"/>
    <mergeCell ref="E23:G23"/>
    <mergeCell ref="H23:J23"/>
    <mergeCell ref="K23:M23"/>
    <mergeCell ref="N23:P23"/>
    <mergeCell ref="AJ23:AM23"/>
    <mergeCell ref="Q23:S23"/>
    <mergeCell ref="U23:W23"/>
    <mergeCell ref="X23:Z23"/>
    <mergeCell ref="AA23:AC23"/>
    <mergeCell ref="AD23:AF23"/>
    <mergeCell ref="AG23:AI23"/>
    <mergeCell ref="A22:D22"/>
    <mergeCell ref="E22:G22"/>
    <mergeCell ref="H22:J22"/>
    <mergeCell ref="K22:M22"/>
    <mergeCell ref="N22:P22"/>
    <mergeCell ref="Q22:S22"/>
    <mergeCell ref="U22:W22"/>
    <mergeCell ref="X22:Z22"/>
    <mergeCell ref="AA22:AC22"/>
    <mergeCell ref="A20:D20"/>
    <mergeCell ref="E20:G20"/>
    <mergeCell ref="H20:J20"/>
    <mergeCell ref="K20:M20"/>
    <mergeCell ref="N20:P20"/>
    <mergeCell ref="AJ20:AM20"/>
    <mergeCell ref="A21:D21"/>
    <mergeCell ref="E21:G21"/>
    <mergeCell ref="H21:J21"/>
    <mergeCell ref="K21:M21"/>
    <mergeCell ref="N21:P21"/>
    <mergeCell ref="Q21:S21"/>
    <mergeCell ref="U21:W21"/>
    <mergeCell ref="X21:Z21"/>
    <mergeCell ref="AA21:AC21"/>
    <mergeCell ref="Q20:S20"/>
    <mergeCell ref="U20:W20"/>
    <mergeCell ref="X20:Z20"/>
    <mergeCell ref="AA20:AC20"/>
    <mergeCell ref="AD20:AF20"/>
    <mergeCell ref="AG20:AI20"/>
    <mergeCell ref="AD21:AF21"/>
    <mergeCell ref="AG21:AI21"/>
    <mergeCell ref="AJ21:AM21"/>
    <mergeCell ref="AD18:AF18"/>
    <mergeCell ref="AG18:AI18"/>
    <mergeCell ref="AJ18:AM18"/>
    <mergeCell ref="A19:D19"/>
    <mergeCell ref="E19:G19"/>
    <mergeCell ref="H19:J19"/>
    <mergeCell ref="K19:M19"/>
    <mergeCell ref="N19:P19"/>
    <mergeCell ref="Q19:S19"/>
    <mergeCell ref="U19:W19"/>
    <mergeCell ref="X19:Z19"/>
    <mergeCell ref="AA19:AC19"/>
    <mergeCell ref="AD19:AF19"/>
    <mergeCell ref="AG19:AI19"/>
    <mergeCell ref="AJ19:AM19"/>
    <mergeCell ref="A18:D18"/>
    <mergeCell ref="E18:G18"/>
    <mergeCell ref="H18:J18"/>
    <mergeCell ref="K18:M18"/>
    <mergeCell ref="N18:P18"/>
    <mergeCell ref="Q18:S18"/>
    <mergeCell ref="U18:W18"/>
    <mergeCell ref="X18:Z18"/>
    <mergeCell ref="AA18:AC18"/>
    <mergeCell ref="AD16:AF16"/>
    <mergeCell ref="AG16:AI16"/>
    <mergeCell ref="AJ16:AM16"/>
    <mergeCell ref="A17:D17"/>
    <mergeCell ref="E17:G17"/>
    <mergeCell ref="H17:J17"/>
    <mergeCell ref="K17:M17"/>
    <mergeCell ref="N17:P17"/>
    <mergeCell ref="AJ17:AM17"/>
    <mergeCell ref="Q17:S17"/>
    <mergeCell ref="U17:W17"/>
    <mergeCell ref="X17:Z17"/>
    <mergeCell ref="AA17:AC17"/>
    <mergeCell ref="AD17:AF17"/>
    <mergeCell ref="AG17:AI17"/>
    <mergeCell ref="A16:D16"/>
    <mergeCell ref="E16:G16"/>
    <mergeCell ref="H16:J16"/>
    <mergeCell ref="K16:M16"/>
    <mergeCell ref="N16:P16"/>
    <mergeCell ref="Q16:S16"/>
    <mergeCell ref="U16:W16"/>
    <mergeCell ref="X16:Z16"/>
    <mergeCell ref="AA16:AC16"/>
    <mergeCell ref="A14:D14"/>
    <mergeCell ref="E14:G14"/>
    <mergeCell ref="H14:J14"/>
    <mergeCell ref="K14:M14"/>
    <mergeCell ref="N14:P14"/>
    <mergeCell ref="AJ14:AM14"/>
    <mergeCell ref="A15:D15"/>
    <mergeCell ref="E15:G15"/>
    <mergeCell ref="H15:J15"/>
    <mergeCell ref="K15:M15"/>
    <mergeCell ref="N15:P15"/>
    <mergeCell ref="Q15:S15"/>
    <mergeCell ref="U15:W15"/>
    <mergeCell ref="X15:Z15"/>
    <mergeCell ref="AA15:AC15"/>
    <mergeCell ref="Q14:S14"/>
    <mergeCell ref="U14:W14"/>
    <mergeCell ref="X14:Z14"/>
    <mergeCell ref="AA14:AC14"/>
    <mergeCell ref="AD14:AF14"/>
    <mergeCell ref="AG14:AI14"/>
    <mergeCell ref="AD15:AF15"/>
    <mergeCell ref="AG15:AI15"/>
    <mergeCell ref="AJ15:AM15"/>
    <mergeCell ref="AJ12:AM12"/>
    <mergeCell ref="A13:D13"/>
    <mergeCell ref="E13:G13"/>
    <mergeCell ref="H13:J13"/>
    <mergeCell ref="K13:M13"/>
    <mergeCell ref="N13:P13"/>
    <mergeCell ref="Q13:S13"/>
    <mergeCell ref="U13:W13"/>
    <mergeCell ref="X13:Z13"/>
    <mergeCell ref="AA13:AC13"/>
    <mergeCell ref="AD13:AF13"/>
    <mergeCell ref="AG13:AI13"/>
    <mergeCell ref="AJ13:AM13"/>
    <mergeCell ref="A9:AM10"/>
    <mergeCell ref="A11:D11"/>
    <mergeCell ref="E11:G11"/>
    <mergeCell ref="H11:J11"/>
    <mergeCell ref="K11:M11"/>
    <mergeCell ref="N11:P11"/>
    <mergeCell ref="AJ11:AM11"/>
    <mergeCell ref="A12:D12"/>
    <mergeCell ref="E12:G12"/>
    <mergeCell ref="H12:J12"/>
    <mergeCell ref="K12:M12"/>
    <mergeCell ref="N12:P12"/>
    <mergeCell ref="Q12:S12"/>
    <mergeCell ref="U12:W12"/>
    <mergeCell ref="X12:Z12"/>
    <mergeCell ref="AA12:AC12"/>
    <mergeCell ref="Q11:S11"/>
    <mergeCell ref="U11:W11"/>
    <mergeCell ref="X11:Z11"/>
    <mergeCell ref="AA11:AC11"/>
    <mergeCell ref="AD11:AF11"/>
    <mergeCell ref="AG11:AI11"/>
    <mergeCell ref="AD12:AF12"/>
    <mergeCell ref="AG12:AI12"/>
    <mergeCell ref="A1:J6"/>
    <mergeCell ref="K1:AB3"/>
    <mergeCell ref="AC1:AM6"/>
    <mergeCell ref="K4:AB4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</mergeCells>
  <printOptions horizontalCentered="1" gridLinesSet="0"/>
  <pageMargins left="0.25" right="0.25" top="0.143700787" bottom="0.143700787" header="0" footer="0"/>
  <pageSetup paperSize="9" scale="76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2:K864"/>
  <sheetViews>
    <sheetView zoomScale="80" zoomScaleNormal="80" workbookViewId="0">
      <pane xSplit="1" ySplit="5" topLeftCell="B850" activePane="bottomRight" state="frozen"/>
      <selection activeCell="K5" sqref="K5:AB6"/>
      <selection pane="topRight" activeCell="K5" sqref="K5:AB6"/>
      <selection pane="bottomLeft" activeCell="K5" sqref="K5:AB6"/>
      <selection pane="bottomRight" activeCell="K5" sqref="K5:AB6"/>
    </sheetView>
  </sheetViews>
  <sheetFormatPr defaultRowHeight="20.25" outlineLevelRow="6" x14ac:dyDescent="0.3"/>
  <cols>
    <col min="1" max="1" width="11.625" style="100" bestFit="1" customWidth="1"/>
    <col min="2" max="2" width="87.25" style="101" customWidth="1"/>
    <col min="3" max="3" width="36.125" style="101" customWidth="1"/>
    <col min="4" max="4" width="12.75" style="103" customWidth="1"/>
    <col min="5" max="5" width="12.75" style="62" customWidth="1"/>
    <col min="6" max="6" width="10.25" style="62" customWidth="1"/>
    <col min="7" max="7" width="14.75" customWidth="1"/>
    <col min="8" max="8" width="9.125" customWidth="1"/>
    <col min="9" max="9" width="9.875" bestFit="1" customWidth="1"/>
    <col min="10" max="10" width="9.125" customWidth="1"/>
    <col min="11" max="11" width="20.125" customWidth="1"/>
  </cols>
  <sheetData>
    <row r="2" spans="1:9" ht="63" customHeight="1" x14ac:dyDescent="0.3"/>
    <row r="3" spans="1:9" ht="71.25" customHeight="1" x14ac:dyDescent="0.3"/>
    <row r="4" spans="1:9" ht="76.5" customHeight="1" x14ac:dyDescent="0.3"/>
    <row r="5" spans="1:9" ht="40.5" x14ac:dyDescent="0.2">
      <c r="A5" s="104" t="s">
        <v>0</v>
      </c>
      <c r="B5" s="105" t="s">
        <v>1</v>
      </c>
      <c r="C5" s="106" t="s">
        <v>931</v>
      </c>
      <c r="D5" s="107" t="s">
        <v>941</v>
      </c>
      <c r="E5" s="107" t="s">
        <v>1212</v>
      </c>
      <c r="F5" s="63"/>
      <c r="G5" s="61"/>
      <c r="I5" s="61"/>
    </row>
    <row r="6" spans="1:9" x14ac:dyDescent="0.2">
      <c r="A6" s="3">
        <v>0</v>
      </c>
      <c r="B6" s="2" t="s">
        <v>2</v>
      </c>
      <c r="C6" s="2"/>
      <c r="D6" s="3">
        <f>SUM(D7,D187,D848,D850,D852,D854,D856)</f>
        <v>100</v>
      </c>
      <c r="E6" s="108" t="s">
        <v>437</v>
      </c>
      <c r="F6" s="64"/>
    </row>
    <row r="7" spans="1:9" x14ac:dyDescent="0.2">
      <c r="A7" s="109">
        <v>1</v>
      </c>
      <c r="B7" s="4" t="s">
        <v>933</v>
      </c>
      <c r="C7" s="4"/>
      <c r="D7" s="5">
        <v>7</v>
      </c>
      <c r="E7" s="110"/>
      <c r="F7" s="65"/>
      <c r="G7" s="61"/>
    </row>
    <row r="8" spans="1:9" outlineLevel="1" x14ac:dyDescent="0.2">
      <c r="A8" s="111">
        <v>1.1000000000000001</v>
      </c>
      <c r="B8" s="6" t="s">
        <v>932</v>
      </c>
      <c r="C8" s="6"/>
      <c r="D8" s="9"/>
      <c r="E8" s="112"/>
      <c r="F8" s="66"/>
    </row>
    <row r="9" spans="1:9" ht="19.5" customHeight="1" outlineLevel="2" x14ac:dyDescent="0.2">
      <c r="A9" s="113" t="s">
        <v>3</v>
      </c>
      <c r="B9" s="58" t="s">
        <v>576</v>
      </c>
      <c r="C9" s="59" t="s">
        <v>751</v>
      </c>
      <c r="D9" s="32">
        <f t="shared" ref="D9:D39" si="0">E9*$D$7</f>
        <v>9.3800000000000008E-2</v>
      </c>
      <c r="E9" s="114">
        <v>1.34E-2</v>
      </c>
      <c r="F9" s="67"/>
      <c r="G9" s="1"/>
    </row>
    <row r="10" spans="1:9" ht="19.5" customHeight="1" outlineLevel="2" x14ac:dyDescent="0.2">
      <c r="A10" s="113" t="s">
        <v>4</v>
      </c>
      <c r="B10" s="58" t="s">
        <v>577</v>
      </c>
      <c r="C10" s="59" t="s">
        <v>752</v>
      </c>
      <c r="D10" s="32">
        <f t="shared" si="0"/>
        <v>9.3800000000000008E-2</v>
      </c>
      <c r="E10" s="114">
        <v>1.34E-2</v>
      </c>
      <c r="F10" s="67"/>
      <c r="G10" s="1"/>
    </row>
    <row r="11" spans="1:9" ht="19.5" customHeight="1" outlineLevel="2" x14ac:dyDescent="0.2">
      <c r="A11" s="113" t="s">
        <v>5</v>
      </c>
      <c r="B11" s="58" t="s">
        <v>578</v>
      </c>
      <c r="C11" s="59" t="s">
        <v>753</v>
      </c>
      <c r="D11" s="32">
        <f t="shared" si="0"/>
        <v>9.3800000000000008E-2</v>
      </c>
      <c r="E11" s="114">
        <v>1.34E-2</v>
      </c>
      <c r="F11" s="67"/>
      <c r="G11" s="1"/>
    </row>
    <row r="12" spans="1:9" ht="19.5" customHeight="1" outlineLevel="2" x14ac:dyDescent="0.2">
      <c r="A12" s="113" t="s">
        <v>6</v>
      </c>
      <c r="B12" s="58" t="s">
        <v>579</v>
      </c>
      <c r="C12" s="59" t="s">
        <v>754</v>
      </c>
      <c r="D12" s="32">
        <f t="shared" si="0"/>
        <v>9.3659999999999924E-2</v>
      </c>
      <c r="E12" s="114">
        <v>1.3379999999999989E-2</v>
      </c>
      <c r="F12" s="67"/>
      <c r="G12" s="1"/>
    </row>
    <row r="13" spans="1:9" ht="19.5" customHeight="1" outlineLevel="2" x14ac:dyDescent="0.2">
      <c r="A13" s="113" t="s">
        <v>7</v>
      </c>
      <c r="B13" s="58" t="s">
        <v>580</v>
      </c>
      <c r="C13" s="59" t="s">
        <v>755</v>
      </c>
      <c r="D13" s="32">
        <f t="shared" si="0"/>
        <v>9.3659999999999924E-2</v>
      </c>
      <c r="E13" s="114">
        <v>1.3379999999999989E-2</v>
      </c>
      <c r="F13" s="67"/>
      <c r="G13" s="1"/>
    </row>
    <row r="14" spans="1:9" ht="19.5" customHeight="1" outlineLevel="2" x14ac:dyDescent="0.2">
      <c r="A14" s="113" t="s">
        <v>8</v>
      </c>
      <c r="B14" s="58" t="s">
        <v>581</v>
      </c>
      <c r="C14" s="59" t="s">
        <v>754</v>
      </c>
      <c r="D14" s="32">
        <f t="shared" si="0"/>
        <v>9.3659999999999924E-2</v>
      </c>
      <c r="E14" s="114">
        <v>1.3379999999999989E-2</v>
      </c>
      <c r="F14" s="67"/>
      <c r="G14" s="1"/>
    </row>
    <row r="15" spans="1:9" ht="39" customHeight="1" outlineLevel="2" x14ac:dyDescent="0.2">
      <c r="A15" s="113" t="s">
        <v>9</v>
      </c>
      <c r="B15" s="58" t="s">
        <v>582</v>
      </c>
      <c r="C15" s="59" t="s">
        <v>756</v>
      </c>
      <c r="D15" s="32">
        <f t="shared" si="0"/>
        <v>4.6199999999999963E-2</v>
      </c>
      <c r="E15" s="114">
        <v>6.5999999999999948E-3</v>
      </c>
      <c r="F15" s="67"/>
      <c r="G15" s="1"/>
    </row>
    <row r="16" spans="1:9" ht="19.5" customHeight="1" outlineLevel="2" x14ac:dyDescent="0.2">
      <c r="A16" s="113" t="s">
        <v>10</v>
      </c>
      <c r="B16" s="58" t="s">
        <v>583</v>
      </c>
      <c r="C16" s="59" t="s">
        <v>757</v>
      </c>
      <c r="D16" s="32">
        <f t="shared" si="0"/>
        <v>9.3800000000000008E-2</v>
      </c>
      <c r="E16" s="114">
        <v>1.34E-2</v>
      </c>
      <c r="F16" s="67"/>
      <c r="G16" s="1"/>
    </row>
    <row r="17" spans="1:7" ht="19.5" customHeight="1" outlineLevel="2" x14ac:dyDescent="0.2">
      <c r="A17" s="113" t="s">
        <v>11</v>
      </c>
      <c r="B17" s="58" t="s">
        <v>584</v>
      </c>
      <c r="C17" s="59" t="s">
        <v>758</v>
      </c>
      <c r="D17" s="32">
        <f t="shared" si="0"/>
        <v>4.6199999999999963E-2</v>
      </c>
      <c r="E17" s="114">
        <v>6.5999999999999948E-3</v>
      </c>
      <c r="F17" s="67"/>
      <c r="G17" s="1"/>
    </row>
    <row r="18" spans="1:7" ht="39" customHeight="1" outlineLevel="2" x14ac:dyDescent="0.2">
      <c r="A18" s="113" t="s">
        <v>12</v>
      </c>
      <c r="B18" s="58" t="s">
        <v>585</v>
      </c>
      <c r="C18" s="59" t="s">
        <v>759</v>
      </c>
      <c r="D18" s="32">
        <f t="shared" si="0"/>
        <v>4.6199999999999963E-2</v>
      </c>
      <c r="E18" s="114">
        <v>6.5999999999999948E-3</v>
      </c>
      <c r="F18" s="67"/>
      <c r="G18" s="1"/>
    </row>
    <row r="19" spans="1:7" ht="19.5" customHeight="1" outlineLevel="2" x14ac:dyDescent="0.2">
      <c r="A19" s="113" t="s">
        <v>13</v>
      </c>
      <c r="B19" s="58" t="s">
        <v>586</v>
      </c>
      <c r="C19" s="59" t="s">
        <v>760</v>
      </c>
      <c r="D19" s="32">
        <f t="shared" si="0"/>
        <v>4.6199999999999963E-2</v>
      </c>
      <c r="E19" s="114">
        <v>6.5999999999999948E-3</v>
      </c>
      <c r="F19" s="67"/>
      <c r="G19" s="1"/>
    </row>
    <row r="20" spans="1:7" ht="39" customHeight="1" outlineLevel="2" x14ac:dyDescent="0.2">
      <c r="A20" s="113" t="s">
        <v>14</v>
      </c>
      <c r="B20" s="58" t="s">
        <v>587</v>
      </c>
      <c r="C20" s="59" t="s">
        <v>761</v>
      </c>
      <c r="D20" s="32">
        <f t="shared" si="0"/>
        <v>4.6199999999999963E-2</v>
      </c>
      <c r="E20" s="114">
        <v>6.5999999999999948E-3</v>
      </c>
      <c r="F20" s="67"/>
      <c r="G20" s="1"/>
    </row>
    <row r="21" spans="1:7" ht="19.5" customHeight="1" outlineLevel="2" x14ac:dyDescent="0.2">
      <c r="A21" s="113" t="s">
        <v>15</v>
      </c>
      <c r="B21" s="58" t="s">
        <v>588</v>
      </c>
      <c r="C21" s="59" t="s">
        <v>762</v>
      </c>
      <c r="D21" s="32">
        <f t="shared" si="0"/>
        <v>0.13439999999999999</v>
      </c>
      <c r="E21" s="114">
        <v>1.9199999999999998E-2</v>
      </c>
      <c r="F21" s="67"/>
      <c r="G21" s="1"/>
    </row>
    <row r="22" spans="1:7" ht="39" customHeight="1" outlineLevel="2" x14ac:dyDescent="0.2">
      <c r="A22" s="113" t="s">
        <v>16</v>
      </c>
      <c r="B22" s="58" t="s">
        <v>589</v>
      </c>
      <c r="C22" s="59" t="s">
        <v>763</v>
      </c>
      <c r="D22" s="32">
        <f t="shared" si="0"/>
        <v>4.6199999999999963E-2</v>
      </c>
      <c r="E22" s="114">
        <v>6.5999999999999948E-3</v>
      </c>
      <c r="F22" s="67"/>
      <c r="G22" s="1"/>
    </row>
    <row r="23" spans="1:7" ht="39" customHeight="1" outlineLevel="2" x14ac:dyDescent="0.2">
      <c r="A23" s="113" t="s">
        <v>17</v>
      </c>
      <c r="B23" s="58" t="s">
        <v>590</v>
      </c>
      <c r="C23" s="59" t="s">
        <v>764</v>
      </c>
      <c r="D23" s="32">
        <f t="shared" si="0"/>
        <v>4.6199999999999963E-2</v>
      </c>
      <c r="E23" s="114">
        <v>6.5999999999999948E-3</v>
      </c>
      <c r="F23" s="67"/>
      <c r="G23" s="1"/>
    </row>
    <row r="24" spans="1:7" ht="39" customHeight="1" outlineLevel="2" x14ac:dyDescent="0.2">
      <c r="A24" s="113" t="s">
        <v>18</v>
      </c>
      <c r="B24" s="58" t="s">
        <v>591</v>
      </c>
      <c r="C24" s="59" t="s">
        <v>765</v>
      </c>
      <c r="D24" s="32">
        <f t="shared" si="0"/>
        <v>4.6199999999999963E-2</v>
      </c>
      <c r="E24" s="114">
        <v>6.5999999999999948E-3</v>
      </c>
      <c r="F24" s="67"/>
      <c r="G24" s="1"/>
    </row>
    <row r="25" spans="1:7" ht="19.5" customHeight="1" outlineLevel="2" x14ac:dyDescent="0.2">
      <c r="A25" s="113" t="s">
        <v>19</v>
      </c>
      <c r="B25" s="58" t="s">
        <v>592</v>
      </c>
      <c r="C25" s="59" t="s">
        <v>766</v>
      </c>
      <c r="D25" s="32">
        <f t="shared" si="0"/>
        <v>4.6199999999999963E-2</v>
      </c>
      <c r="E25" s="114">
        <v>6.5999999999999948E-3</v>
      </c>
      <c r="F25" s="67"/>
      <c r="G25" s="1"/>
    </row>
    <row r="26" spans="1:7" ht="19.5" customHeight="1" outlineLevel="2" x14ac:dyDescent="0.2">
      <c r="A26" s="113" t="s">
        <v>20</v>
      </c>
      <c r="B26" s="58" t="s">
        <v>593</v>
      </c>
      <c r="C26" s="59" t="s">
        <v>767</v>
      </c>
      <c r="D26" s="32">
        <f t="shared" si="0"/>
        <v>4.6199999999999963E-2</v>
      </c>
      <c r="E26" s="114">
        <v>6.5999999999999948E-3</v>
      </c>
      <c r="F26" s="67"/>
      <c r="G26" s="1"/>
    </row>
    <row r="27" spans="1:7" ht="19.5" customHeight="1" outlineLevel="2" x14ac:dyDescent="0.2">
      <c r="A27" s="113" t="s">
        <v>21</v>
      </c>
      <c r="B27" s="58" t="s">
        <v>594</v>
      </c>
      <c r="C27" s="59" t="s">
        <v>768</v>
      </c>
      <c r="D27" s="32">
        <f t="shared" si="0"/>
        <v>4.6199999999999963E-2</v>
      </c>
      <c r="E27" s="114">
        <v>6.5999999999999948E-3</v>
      </c>
      <c r="F27" s="67"/>
      <c r="G27" s="1"/>
    </row>
    <row r="28" spans="1:7" ht="19.5" customHeight="1" outlineLevel="2" x14ac:dyDescent="0.2">
      <c r="A28" s="113" t="s">
        <v>22</v>
      </c>
      <c r="B28" s="58" t="s">
        <v>595</v>
      </c>
      <c r="C28" s="59" t="s">
        <v>769</v>
      </c>
      <c r="D28" s="32">
        <f t="shared" si="0"/>
        <v>4.6199999999999963E-2</v>
      </c>
      <c r="E28" s="114">
        <v>6.5999999999999948E-3</v>
      </c>
      <c r="F28" s="67"/>
      <c r="G28" s="1"/>
    </row>
    <row r="29" spans="1:7" ht="19.5" customHeight="1" outlineLevel="2" x14ac:dyDescent="0.2">
      <c r="A29" s="113" t="s">
        <v>23</v>
      </c>
      <c r="B29" s="58" t="s">
        <v>596</v>
      </c>
      <c r="C29" s="59" t="s">
        <v>770</v>
      </c>
      <c r="D29" s="32">
        <f t="shared" si="0"/>
        <v>4.6199999999999963E-2</v>
      </c>
      <c r="E29" s="114">
        <v>6.5999999999999948E-3</v>
      </c>
      <c r="F29" s="67"/>
      <c r="G29" s="1"/>
    </row>
    <row r="30" spans="1:7" ht="39" customHeight="1" outlineLevel="2" x14ac:dyDescent="0.2">
      <c r="A30" s="113" t="s">
        <v>24</v>
      </c>
      <c r="B30" s="58" t="s">
        <v>597</v>
      </c>
      <c r="C30" s="59" t="s">
        <v>771</v>
      </c>
      <c r="D30" s="32">
        <f t="shared" si="0"/>
        <v>9.3800000000000008E-2</v>
      </c>
      <c r="E30" s="114">
        <v>1.34E-2</v>
      </c>
      <c r="F30" s="67"/>
      <c r="G30" s="1"/>
    </row>
    <row r="31" spans="1:7" ht="19.5" customHeight="1" outlineLevel="2" x14ac:dyDescent="0.2">
      <c r="A31" s="113" t="s">
        <v>25</v>
      </c>
      <c r="B31" s="58" t="s">
        <v>598</v>
      </c>
      <c r="C31" s="59" t="s">
        <v>772</v>
      </c>
      <c r="D31" s="32">
        <f t="shared" si="0"/>
        <v>0.12179999999999999</v>
      </c>
      <c r="E31" s="114">
        <v>1.7399999999999999E-2</v>
      </c>
      <c r="F31" s="67"/>
      <c r="G31" s="1"/>
    </row>
    <row r="32" spans="1:7" ht="19.5" customHeight="1" outlineLevel="2" x14ac:dyDescent="0.2">
      <c r="A32" s="113" t="s">
        <v>26</v>
      </c>
      <c r="B32" s="58" t="s">
        <v>599</v>
      </c>
      <c r="C32" s="59" t="s">
        <v>773</v>
      </c>
      <c r="D32" s="32">
        <f t="shared" si="0"/>
        <v>3.7099999999999966E-2</v>
      </c>
      <c r="E32" s="114">
        <v>5.2999999999999948E-3</v>
      </c>
      <c r="F32" s="67"/>
      <c r="G32" s="1"/>
    </row>
    <row r="33" spans="1:7" ht="19.5" customHeight="1" outlineLevel="2" x14ac:dyDescent="0.2">
      <c r="A33" s="113" t="s">
        <v>27</v>
      </c>
      <c r="B33" s="58" t="s">
        <v>600</v>
      </c>
      <c r="C33" s="59" t="s">
        <v>774</v>
      </c>
      <c r="D33" s="32">
        <f t="shared" si="0"/>
        <v>3.7099999999999966E-2</v>
      </c>
      <c r="E33" s="114">
        <v>5.2999999999999948E-3</v>
      </c>
      <c r="F33" s="67"/>
      <c r="G33" s="1"/>
    </row>
    <row r="34" spans="1:7" ht="19.5" customHeight="1" outlineLevel="2" x14ac:dyDescent="0.2">
      <c r="A34" s="113" t="s">
        <v>28</v>
      </c>
      <c r="B34" s="58" t="s">
        <v>601</v>
      </c>
      <c r="C34" s="59" t="s">
        <v>775</v>
      </c>
      <c r="D34" s="32">
        <f t="shared" si="0"/>
        <v>3.7099999999999966E-2</v>
      </c>
      <c r="E34" s="114">
        <v>5.2999999999999948E-3</v>
      </c>
      <c r="F34" s="67"/>
      <c r="G34" s="1"/>
    </row>
    <row r="35" spans="1:7" ht="19.5" customHeight="1" outlineLevel="2" x14ac:dyDescent="0.2">
      <c r="A35" s="113" t="s">
        <v>29</v>
      </c>
      <c r="B35" s="58" t="s">
        <v>602</v>
      </c>
      <c r="C35" s="59" t="s">
        <v>776</v>
      </c>
      <c r="D35" s="32">
        <f t="shared" si="0"/>
        <v>3.7099999999999966E-2</v>
      </c>
      <c r="E35" s="114">
        <v>5.2999999999999948E-3</v>
      </c>
      <c r="F35" s="67"/>
      <c r="G35" s="1"/>
    </row>
    <row r="36" spans="1:7" ht="19.5" customHeight="1" outlineLevel="2" x14ac:dyDescent="0.2">
      <c r="A36" s="113" t="s">
        <v>30</v>
      </c>
      <c r="B36" s="58" t="s">
        <v>603</v>
      </c>
      <c r="C36" s="59" t="s">
        <v>777</v>
      </c>
      <c r="D36" s="32">
        <f t="shared" si="0"/>
        <v>3.7099999999999966E-2</v>
      </c>
      <c r="E36" s="114">
        <v>5.2999999999999948E-3</v>
      </c>
      <c r="F36" s="67"/>
      <c r="G36" s="1"/>
    </row>
    <row r="37" spans="1:7" ht="19.5" customHeight="1" outlineLevel="2" x14ac:dyDescent="0.2">
      <c r="A37" s="113" t="s">
        <v>31</v>
      </c>
      <c r="B37" s="58" t="s">
        <v>604</v>
      </c>
      <c r="C37" s="59" t="s">
        <v>778</v>
      </c>
      <c r="D37" s="32">
        <f t="shared" si="0"/>
        <v>3.7099999999999966E-2</v>
      </c>
      <c r="E37" s="114">
        <v>5.2999999999999948E-3</v>
      </c>
      <c r="F37" s="67"/>
      <c r="G37" s="1"/>
    </row>
    <row r="38" spans="1:7" ht="19.5" customHeight="1" outlineLevel="2" x14ac:dyDescent="0.2">
      <c r="A38" s="113" t="s">
        <v>32</v>
      </c>
      <c r="B38" s="58" t="s">
        <v>605</v>
      </c>
      <c r="C38" s="59" t="s">
        <v>779</v>
      </c>
      <c r="D38" s="32">
        <f t="shared" si="0"/>
        <v>3.7099999999999966E-2</v>
      </c>
      <c r="E38" s="114">
        <v>5.2999999999999948E-3</v>
      </c>
      <c r="F38" s="67"/>
      <c r="G38" s="1"/>
    </row>
    <row r="39" spans="1:7" ht="19.5" customHeight="1" outlineLevel="2" x14ac:dyDescent="0.2">
      <c r="A39" s="113" t="s">
        <v>33</v>
      </c>
      <c r="B39" s="58" t="s">
        <v>606</v>
      </c>
      <c r="C39" s="59" t="s">
        <v>780</v>
      </c>
      <c r="D39" s="32">
        <f t="shared" si="0"/>
        <v>3.7099999999999966E-2</v>
      </c>
      <c r="E39" s="114">
        <v>5.2999999999999948E-3</v>
      </c>
      <c r="F39" s="67"/>
      <c r="G39" s="1"/>
    </row>
    <row r="40" spans="1:7" ht="19.5" customHeight="1" outlineLevel="2" x14ac:dyDescent="0.2">
      <c r="A40" s="113" t="s">
        <v>34</v>
      </c>
      <c r="B40" s="58" t="s">
        <v>607</v>
      </c>
      <c r="C40" s="59" t="s">
        <v>781</v>
      </c>
      <c r="D40" s="32">
        <f t="shared" ref="D40:D71" si="1">E40*$D$7</f>
        <v>3.7099999999999966E-2</v>
      </c>
      <c r="E40" s="114">
        <v>5.2999999999999948E-3</v>
      </c>
      <c r="F40" s="67"/>
      <c r="G40" s="1"/>
    </row>
    <row r="41" spans="1:7" ht="19.5" customHeight="1" outlineLevel="2" x14ac:dyDescent="0.2">
      <c r="A41" s="113" t="s">
        <v>35</v>
      </c>
      <c r="B41" s="58" t="s">
        <v>608</v>
      </c>
      <c r="C41" s="59" t="s">
        <v>782</v>
      </c>
      <c r="D41" s="32">
        <f t="shared" si="1"/>
        <v>3.7099999999999966E-2</v>
      </c>
      <c r="E41" s="114">
        <v>5.2999999999999948E-3</v>
      </c>
      <c r="F41" s="67"/>
      <c r="G41" s="1"/>
    </row>
    <row r="42" spans="1:7" ht="19.5" customHeight="1" outlineLevel="2" x14ac:dyDescent="0.2">
      <c r="A42" s="113" t="s">
        <v>36</v>
      </c>
      <c r="B42" s="58" t="s">
        <v>609</v>
      </c>
      <c r="C42" s="59" t="s">
        <v>783</v>
      </c>
      <c r="D42" s="32">
        <f t="shared" si="1"/>
        <v>3.7099999999999966E-2</v>
      </c>
      <c r="E42" s="114">
        <v>5.2999999999999948E-3</v>
      </c>
      <c r="F42" s="67"/>
      <c r="G42" s="1"/>
    </row>
    <row r="43" spans="1:7" ht="19.5" customHeight="1" outlineLevel="2" x14ac:dyDescent="0.2">
      <c r="A43" s="113" t="s">
        <v>37</v>
      </c>
      <c r="B43" s="58" t="s">
        <v>610</v>
      </c>
      <c r="C43" s="59" t="s">
        <v>784</v>
      </c>
      <c r="D43" s="32">
        <f t="shared" si="1"/>
        <v>3.7099999999999966E-2</v>
      </c>
      <c r="E43" s="114">
        <v>5.2999999999999948E-3</v>
      </c>
      <c r="F43" s="67"/>
      <c r="G43" s="1"/>
    </row>
    <row r="44" spans="1:7" ht="19.5" customHeight="1" outlineLevel="2" x14ac:dyDescent="0.2">
      <c r="A44" s="113" t="s">
        <v>38</v>
      </c>
      <c r="B44" s="58" t="s">
        <v>611</v>
      </c>
      <c r="C44" s="59" t="s">
        <v>785</v>
      </c>
      <c r="D44" s="32">
        <f t="shared" si="1"/>
        <v>3.7099999999999966E-2</v>
      </c>
      <c r="E44" s="114">
        <v>5.2999999999999948E-3</v>
      </c>
      <c r="F44" s="67"/>
      <c r="G44" s="1"/>
    </row>
    <row r="45" spans="1:7" ht="19.5" customHeight="1" outlineLevel="2" x14ac:dyDescent="0.2">
      <c r="A45" s="113" t="s">
        <v>39</v>
      </c>
      <c r="B45" s="58" t="s">
        <v>612</v>
      </c>
      <c r="C45" s="59" t="s">
        <v>786</v>
      </c>
      <c r="D45" s="32">
        <f t="shared" si="1"/>
        <v>3.7099999999999966E-2</v>
      </c>
      <c r="E45" s="114">
        <v>5.2999999999999948E-3</v>
      </c>
      <c r="F45" s="67"/>
      <c r="G45" s="1"/>
    </row>
    <row r="46" spans="1:7" ht="19.5" customHeight="1" outlineLevel="2" x14ac:dyDescent="0.2">
      <c r="A46" s="113" t="s">
        <v>40</v>
      </c>
      <c r="B46" s="58" t="s">
        <v>613</v>
      </c>
      <c r="C46" s="59" t="s">
        <v>787</v>
      </c>
      <c r="D46" s="32">
        <f t="shared" si="1"/>
        <v>3.7099999999999966E-2</v>
      </c>
      <c r="E46" s="114">
        <v>5.2999999999999948E-3</v>
      </c>
      <c r="F46" s="67"/>
      <c r="G46" s="1"/>
    </row>
    <row r="47" spans="1:7" ht="19.5" customHeight="1" outlineLevel="2" x14ac:dyDescent="0.2">
      <c r="A47" s="113" t="s">
        <v>41</v>
      </c>
      <c r="B47" s="58" t="s">
        <v>614</v>
      </c>
      <c r="C47" s="59" t="s">
        <v>788</v>
      </c>
      <c r="D47" s="32">
        <f t="shared" si="1"/>
        <v>3.7099999999999966E-2</v>
      </c>
      <c r="E47" s="114">
        <v>5.2999999999999948E-3</v>
      </c>
      <c r="F47" s="67"/>
      <c r="G47" s="1"/>
    </row>
    <row r="48" spans="1:7" ht="19.5" customHeight="1" outlineLevel="2" x14ac:dyDescent="0.2">
      <c r="A48" s="113" t="s">
        <v>42</v>
      </c>
      <c r="B48" s="58" t="s">
        <v>615</v>
      </c>
      <c r="C48" s="59" t="s">
        <v>789</v>
      </c>
      <c r="D48" s="32">
        <f t="shared" si="1"/>
        <v>0.13719999999999999</v>
      </c>
      <c r="E48" s="114">
        <v>1.9599999999999999E-2</v>
      </c>
      <c r="F48" s="67"/>
      <c r="G48" s="1"/>
    </row>
    <row r="49" spans="1:7" ht="19.5" customHeight="1" outlineLevel="2" x14ac:dyDescent="0.2">
      <c r="A49" s="113" t="s">
        <v>43</v>
      </c>
      <c r="B49" s="58" t="s">
        <v>616</v>
      </c>
      <c r="C49" s="59" t="s">
        <v>790</v>
      </c>
      <c r="D49" s="32">
        <f t="shared" si="1"/>
        <v>0.13719999999999999</v>
      </c>
      <c r="E49" s="114">
        <v>1.9599999999999999E-2</v>
      </c>
      <c r="F49" s="67"/>
      <c r="G49" s="1"/>
    </row>
    <row r="50" spans="1:7" ht="19.5" customHeight="1" outlineLevel="2" x14ac:dyDescent="0.2">
      <c r="A50" s="113" t="s">
        <v>44</v>
      </c>
      <c r="B50" s="58" t="s">
        <v>617</v>
      </c>
      <c r="C50" s="59" t="s">
        <v>791</v>
      </c>
      <c r="D50" s="32">
        <f t="shared" si="1"/>
        <v>0.13719999999999999</v>
      </c>
      <c r="E50" s="114">
        <v>1.9599999999999999E-2</v>
      </c>
      <c r="F50" s="67"/>
      <c r="G50" s="1"/>
    </row>
    <row r="51" spans="1:7" ht="19.5" customHeight="1" outlineLevel="2" x14ac:dyDescent="0.2">
      <c r="A51" s="113" t="s">
        <v>45</v>
      </c>
      <c r="B51" s="58" t="s">
        <v>618</v>
      </c>
      <c r="C51" s="59" t="s">
        <v>792</v>
      </c>
      <c r="D51" s="32">
        <f t="shared" si="1"/>
        <v>3.7099999999999966E-2</v>
      </c>
      <c r="E51" s="114">
        <v>5.2999999999999948E-3</v>
      </c>
      <c r="F51" s="67"/>
      <c r="G51" s="1"/>
    </row>
    <row r="52" spans="1:7" ht="19.5" customHeight="1" outlineLevel="2" x14ac:dyDescent="0.2">
      <c r="A52" s="113" t="s">
        <v>46</v>
      </c>
      <c r="B52" s="58" t="s">
        <v>619</v>
      </c>
      <c r="C52" s="59" t="s">
        <v>793</v>
      </c>
      <c r="D52" s="32">
        <f t="shared" si="1"/>
        <v>3.7099999999999966E-2</v>
      </c>
      <c r="E52" s="114">
        <v>5.2999999999999948E-3</v>
      </c>
      <c r="F52" s="67"/>
      <c r="G52" s="1"/>
    </row>
    <row r="53" spans="1:7" ht="19.5" customHeight="1" outlineLevel="2" x14ac:dyDescent="0.2">
      <c r="A53" s="113" t="s">
        <v>47</v>
      </c>
      <c r="B53" s="58" t="s">
        <v>620</v>
      </c>
      <c r="C53" s="59" t="s">
        <v>794</v>
      </c>
      <c r="D53" s="32">
        <f t="shared" si="1"/>
        <v>3.7099999999999966E-2</v>
      </c>
      <c r="E53" s="114">
        <v>5.2999999999999948E-3</v>
      </c>
      <c r="F53" s="67"/>
      <c r="G53" s="1"/>
    </row>
    <row r="54" spans="1:7" ht="19.5" customHeight="1" outlineLevel="2" x14ac:dyDescent="0.2">
      <c r="A54" s="113" t="s">
        <v>48</v>
      </c>
      <c r="B54" s="58" t="s">
        <v>621</v>
      </c>
      <c r="C54" s="59" t="s">
        <v>795</v>
      </c>
      <c r="D54" s="32">
        <f t="shared" si="1"/>
        <v>3.7099999999999966E-2</v>
      </c>
      <c r="E54" s="114">
        <v>5.2999999999999948E-3</v>
      </c>
      <c r="F54" s="67"/>
      <c r="G54" s="1"/>
    </row>
    <row r="55" spans="1:7" ht="19.5" customHeight="1" outlineLevel="2" x14ac:dyDescent="0.2">
      <c r="A55" s="113" t="s">
        <v>49</v>
      </c>
      <c r="B55" s="58" t="s">
        <v>622</v>
      </c>
      <c r="C55" s="59" t="s">
        <v>796</v>
      </c>
      <c r="D55" s="32">
        <f t="shared" si="1"/>
        <v>3.7099999999999966E-2</v>
      </c>
      <c r="E55" s="114">
        <v>5.2999999999999948E-3</v>
      </c>
      <c r="F55" s="67"/>
      <c r="G55" s="1"/>
    </row>
    <row r="56" spans="1:7" ht="19.5" customHeight="1" outlineLevel="2" x14ac:dyDescent="0.2">
      <c r="A56" s="113" t="s">
        <v>50</v>
      </c>
      <c r="B56" s="58" t="s">
        <v>623</v>
      </c>
      <c r="C56" s="59" t="s">
        <v>797</v>
      </c>
      <c r="D56" s="32">
        <f t="shared" si="1"/>
        <v>3.7099999999999966E-2</v>
      </c>
      <c r="E56" s="114">
        <v>5.2999999999999948E-3</v>
      </c>
      <c r="F56" s="67"/>
      <c r="G56" s="1"/>
    </row>
    <row r="57" spans="1:7" ht="19.5" customHeight="1" outlineLevel="2" x14ac:dyDescent="0.2">
      <c r="A57" s="113" t="s">
        <v>51</v>
      </c>
      <c r="B57" s="58" t="s">
        <v>624</v>
      </c>
      <c r="C57" s="59" t="s">
        <v>798</v>
      </c>
      <c r="D57" s="32">
        <f t="shared" si="1"/>
        <v>3.7100000000000001E-2</v>
      </c>
      <c r="E57" s="114">
        <v>5.3E-3</v>
      </c>
      <c r="F57" s="67"/>
      <c r="G57" s="1"/>
    </row>
    <row r="58" spans="1:7" ht="19.5" customHeight="1" outlineLevel="2" x14ac:dyDescent="0.2">
      <c r="A58" s="113" t="s">
        <v>52</v>
      </c>
      <c r="B58" s="58" t="s">
        <v>625</v>
      </c>
      <c r="C58" s="59" t="s">
        <v>799</v>
      </c>
      <c r="D58" s="32">
        <f t="shared" si="1"/>
        <v>1.9599999999999982E-2</v>
      </c>
      <c r="E58" s="114">
        <v>2.7999999999999974E-3</v>
      </c>
      <c r="F58" s="67"/>
      <c r="G58" s="1"/>
    </row>
    <row r="59" spans="1:7" ht="19.5" customHeight="1" outlineLevel="2" x14ac:dyDescent="0.2">
      <c r="A59" s="113" t="s">
        <v>53</v>
      </c>
      <c r="B59" s="58" t="s">
        <v>626</v>
      </c>
      <c r="C59" s="59" t="s">
        <v>800</v>
      </c>
      <c r="D59" s="32">
        <f t="shared" si="1"/>
        <v>1.5119999999999988E-2</v>
      </c>
      <c r="E59" s="114">
        <v>2.1599999999999983E-3</v>
      </c>
      <c r="F59" s="67"/>
      <c r="G59" s="1"/>
    </row>
    <row r="60" spans="1:7" ht="19.5" customHeight="1" outlineLevel="2" x14ac:dyDescent="0.2">
      <c r="A60" s="113" t="s">
        <v>54</v>
      </c>
      <c r="B60" s="58" t="s">
        <v>627</v>
      </c>
      <c r="C60" s="59" t="s">
        <v>801</v>
      </c>
      <c r="D60" s="32">
        <f t="shared" si="1"/>
        <v>9.1000000000000004E-3</v>
      </c>
      <c r="E60" s="114">
        <v>1.2999999999999999E-3</v>
      </c>
      <c r="F60" s="67"/>
      <c r="G60" s="1"/>
    </row>
    <row r="61" spans="1:7" ht="19.5" customHeight="1" outlineLevel="2" x14ac:dyDescent="0.2">
      <c r="A61" s="113" t="s">
        <v>55</v>
      </c>
      <c r="B61" s="58" t="s">
        <v>628</v>
      </c>
      <c r="C61" s="59" t="s">
        <v>802</v>
      </c>
      <c r="D61" s="29">
        <f t="shared" si="1"/>
        <v>4.8999999999999998E-3</v>
      </c>
      <c r="E61" s="114">
        <v>6.9999999999999999E-4</v>
      </c>
      <c r="F61" s="67"/>
      <c r="G61" s="1"/>
    </row>
    <row r="62" spans="1:7" ht="19.5" customHeight="1" outlineLevel="2" x14ac:dyDescent="0.2">
      <c r="A62" s="113" t="s">
        <v>56</v>
      </c>
      <c r="B62" s="58" t="s">
        <v>629</v>
      </c>
      <c r="C62" s="59" t="s">
        <v>803</v>
      </c>
      <c r="D62" s="32">
        <f t="shared" si="1"/>
        <v>9.7999999999999997E-3</v>
      </c>
      <c r="E62" s="114">
        <v>1.4E-3</v>
      </c>
      <c r="F62" s="67"/>
      <c r="G62" s="1"/>
    </row>
    <row r="63" spans="1:7" ht="19.5" customHeight="1" outlineLevel="2" x14ac:dyDescent="0.2">
      <c r="A63" s="113" t="s">
        <v>57</v>
      </c>
      <c r="B63" s="58" t="s">
        <v>630</v>
      </c>
      <c r="C63" s="59" t="s">
        <v>804</v>
      </c>
      <c r="D63" s="32">
        <f t="shared" si="1"/>
        <v>6.3E-3</v>
      </c>
      <c r="E63" s="114">
        <v>8.9999999999999998E-4</v>
      </c>
      <c r="F63" s="67"/>
      <c r="G63" s="1"/>
    </row>
    <row r="64" spans="1:7" ht="19.5" customHeight="1" outlineLevel="2" x14ac:dyDescent="0.2">
      <c r="A64" s="113" t="s">
        <v>58</v>
      </c>
      <c r="B64" s="58" t="s">
        <v>631</v>
      </c>
      <c r="C64" s="59" t="s">
        <v>805</v>
      </c>
      <c r="D64" s="32">
        <f t="shared" si="1"/>
        <v>2.4500000000000001E-2</v>
      </c>
      <c r="E64" s="114">
        <v>3.5000000000000001E-3</v>
      </c>
      <c r="F64" s="67"/>
      <c r="G64" s="1"/>
    </row>
    <row r="65" spans="1:7" ht="19.5" customHeight="1" outlineLevel="2" x14ac:dyDescent="0.2">
      <c r="A65" s="113" t="s">
        <v>59</v>
      </c>
      <c r="B65" s="58" t="s">
        <v>632</v>
      </c>
      <c r="C65" s="59" t="s">
        <v>806</v>
      </c>
      <c r="D65" s="32">
        <f t="shared" si="1"/>
        <v>1.9599999999999999E-2</v>
      </c>
      <c r="E65" s="114">
        <v>2.8E-3</v>
      </c>
      <c r="F65" s="67"/>
      <c r="G65" s="1"/>
    </row>
    <row r="66" spans="1:7" ht="19.5" customHeight="1" outlineLevel="2" x14ac:dyDescent="0.2">
      <c r="A66" s="113" t="s">
        <v>60</v>
      </c>
      <c r="B66" s="58" t="s">
        <v>633</v>
      </c>
      <c r="C66" s="59" t="s">
        <v>807</v>
      </c>
      <c r="D66" s="32">
        <f t="shared" si="1"/>
        <v>1.3299999999999999E-2</v>
      </c>
      <c r="E66" s="114">
        <v>1.9E-3</v>
      </c>
      <c r="F66" s="67"/>
      <c r="G66" s="1"/>
    </row>
    <row r="67" spans="1:7" ht="19.5" customHeight="1" outlineLevel="2" x14ac:dyDescent="0.2">
      <c r="A67" s="113" t="s">
        <v>61</v>
      </c>
      <c r="B67" s="58" t="s">
        <v>634</v>
      </c>
      <c r="C67" s="59" t="s">
        <v>808</v>
      </c>
      <c r="D67" s="32">
        <f t="shared" si="1"/>
        <v>6.3E-3</v>
      </c>
      <c r="E67" s="114">
        <v>8.9999999999999998E-4</v>
      </c>
      <c r="F67" s="67"/>
      <c r="G67" s="1"/>
    </row>
    <row r="68" spans="1:7" ht="19.5" customHeight="1" outlineLevel="2" x14ac:dyDescent="0.2">
      <c r="A68" s="113" t="s">
        <v>62</v>
      </c>
      <c r="B68" s="58" t="s">
        <v>635</v>
      </c>
      <c r="C68" s="59" t="s">
        <v>809</v>
      </c>
      <c r="D68" s="32">
        <f t="shared" si="1"/>
        <v>6.3E-3</v>
      </c>
      <c r="E68" s="114">
        <v>8.9999999999999998E-4</v>
      </c>
      <c r="F68" s="67"/>
      <c r="G68" s="1"/>
    </row>
    <row r="69" spans="1:7" ht="19.5" customHeight="1" outlineLevel="2" x14ac:dyDescent="0.2">
      <c r="A69" s="113" t="s">
        <v>63</v>
      </c>
      <c r="B69" s="58" t="s">
        <v>636</v>
      </c>
      <c r="C69" s="59" t="s">
        <v>810</v>
      </c>
      <c r="D69" s="32">
        <f t="shared" si="1"/>
        <v>1.9599999999999999E-2</v>
      </c>
      <c r="E69" s="114">
        <v>2.8E-3</v>
      </c>
      <c r="F69" s="67"/>
      <c r="G69" s="1"/>
    </row>
    <row r="70" spans="1:7" ht="19.5" customHeight="1" outlineLevel="2" x14ac:dyDescent="0.2">
      <c r="A70" s="113" t="s">
        <v>64</v>
      </c>
      <c r="B70" s="58" t="s">
        <v>637</v>
      </c>
      <c r="C70" s="59" t="s">
        <v>811</v>
      </c>
      <c r="D70" s="32">
        <f t="shared" si="1"/>
        <v>1.8200000000000001E-2</v>
      </c>
      <c r="E70" s="114">
        <v>2.5999999999999999E-3</v>
      </c>
      <c r="F70" s="67"/>
      <c r="G70" s="1"/>
    </row>
    <row r="71" spans="1:7" ht="19.5" customHeight="1" outlineLevel="2" x14ac:dyDescent="0.2">
      <c r="A71" s="113" t="s">
        <v>65</v>
      </c>
      <c r="B71" s="58" t="s">
        <v>638</v>
      </c>
      <c r="C71" s="59" t="s">
        <v>812</v>
      </c>
      <c r="D71" s="32">
        <f t="shared" si="1"/>
        <v>1.54E-2</v>
      </c>
      <c r="E71" s="114">
        <v>2.2000000000000001E-3</v>
      </c>
      <c r="F71" s="67"/>
      <c r="G71" s="1"/>
    </row>
    <row r="72" spans="1:7" ht="19.5" customHeight="1" outlineLevel="2" x14ac:dyDescent="0.2">
      <c r="A72" s="113" t="s">
        <v>66</v>
      </c>
      <c r="B72" s="58" t="s">
        <v>639</v>
      </c>
      <c r="C72" s="59" t="s">
        <v>813</v>
      </c>
      <c r="D72" s="32">
        <f t="shared" ref="D72:D103" si="2">E72*$D$7</f>
        <v>4.8999999999999998E-3</v>
      </c>
      <c r="E72" s="114">
        <v>6.9999999999999999E-4</v>
      </c>
      <c r="F72" s="67"/>
      <c r="G72" s="1"/>
    </row>
    <row r="73" spans="1:7" ht="19.5" customHeight="1" outlineLevel="2" x14ac:dyDescent="0.2">
      <c r="A73" s="113" t="s">
        <v>67</v>
      </c>
      <c r="B73" s="58" t="s">
        <v>640</v>
      </c>
      <c r="C73" s="59" t="s">
        <v>814</v>
      </c>
      <c r="D73" s="32">
        <f t="shared" si="2"/>
        <v>6.3E-3</v>
      </c>
      <c r="E73" s="114">
        <v>8.9999999999999998E-4</v>
      </c>
      <c r="F73" s="67"/>
      <c r="G73" s="1"/>
    </row>
    <row r="74" spans="1:7" ht="19.5" customHeight="1" outlineLevel="2" x14ac:dyDescent="0.2">
      <c r="A74" s="113" t="s">
        <v>68</v>
      </c>
      <c r="B74" s="58" t="s">
        <v>641</v>
      </c>
      <c r="C74" s="59" t="s">
        <v>815</v>
      </c>
      <c r="D74" s="32">
        <f t="shared" si="2"/>
        <v>1.3299999999999987E-2</v>
      </c>
      <c r="E74" s="114">
        <v>1.8999999999999983E-3</v>
      </c>
      <c r="F74" s="67"/>
      <c r="G74" s="1"/>
    </row>
    <row r="75" spans="1:7" ht="19.5" customHeight="1" outlineLevel="2" x14ac:dyDescent="0.2">
      <c r="A75" s="113" t="s">
        <v>69</v>
      </c>
      <c r="B75" s="58" t="s">
        <v>642</v>
      </c>
      <c r="C75" s="59" t="s">
        <v>816</v>
      </c>
      <c r="D75" s="32">
        <f t="shared" si="2"/>
        <v>1.2459999999999988E-2</v>
      </c>
      <c r="E75" s="114">
        <v>1.7799999999999984E-3</v>
      </c>
      <c r="F75" s="67"/>
      <c r="G75" s="1"/>
    </row>
    <row r="76" spans="1:7" ht="19.5" customHeight="1" outlineLevel="2" x14ac:dyDescent="0.2">
      <c r="A76" s="113" t="s">
        <v>70</v>
      </c>
      <c r="B76" s="58" t="s">
        <v>643</v>
      </c>
      <c r="C76" s="59" t="s">
        <v>817</v>
      </c>
      <c r="D76" s="29">
        <f t="shared" si="2"/>
        <v>1.2879999999999989E-2</v>
      </c>
      <c r="E76" s="114">
        <v>1.8399999999999983E-3</v>
      </c>
      <c r="F76" s="67"/>
      <c r="G76" s="1"/>
    </row>
    <row r="77" spans="1:7" ht="19.5" customHeight="1" outlineLevel="2" x14ac:dyDescent="0.2">
      <c r="A77" s="113" t="s">
        <v>71</v>
      </c>
      <c r="B77" s="58" t="s">
        <v>644</v>
      </c>
      <c r="C77" s="59" t="s">
        <v>818</v>
      </c>
      <c r="D77" s="32">
        <f t="shared" si="2"/>
        <v>1.259999999999999E-3</v>
      </c>
      <c r="E77" s="114">
        <v>1.7999999999999985E-4</v>
      </c>
      <c r="F77" s="67"/>
      <c r="G77" s="1"/>
    </row>
    <row r="78" spans="1:7" ht="19.5" customHeight="1" outlineLevel="2" x14ac:dyDescent="0.2">
      <c r="A78" s="113" t="s">
        <v>72</v>
      </c>
      <c r="B78" s="58" t="s">
        <v>645</v>
      </c>
      <c r="C78" s="59" t="s">
        <v>819</v>
      </c>
      <c r="D78" s="32">
        <f t="shared" si="2"/>
        <v>7.6999999999999942E-3</v>
      </c>
      <c r="E78" s="114">
        <v>1.0999999999999992E-3</v>
      </c>
      <c r="F78" s="67"/>
      <c r="G78" s="1"/>
    </row>
    <row r="79" spans="1:7" ht="19.5" customHeight="1" outlineLevel="2" x14ac:dyDescent="0.2">
      <c r="A79" s="113" t="s">
        <v>73</v>
      </c>
      <c r="B79" s="58" t="s">
        <v>646</v>
      </c>
      <c r="C79" s="59" t="s">
        <v>820</v>
      </c>
      <c r="D79" s="32">
        <f t="shared" si="2"/>
        <v>3.2759999999999963E-2</v>
      </c>
      <c r="E79" s="114">
        <v>4.6799999999999949E-3</v>
      </c>
      <c r="F79" s="67"/>
      <c r="G79" s="1"/>
    </row>
    <row r="80" spans="1:7" ht="19.5" customHeight="1" outlineLevel="2" x14ac:dyDescent="0.2">
      <c r="A80" s="113" t="s">
        <v>74</v>
      </c>
      <c r="B80" s="58" t="s">
        <v>647</v>
      </c>
      <c r="C80" s="59" t="s">
        <v>821</v>
      </c>
      <c r="D80" s="32">
        <f t="shared" si="2"/>
        <v>2.9539999999999969E-2</v>
      </c>
      <c r="E80" s="114">
        <v>4.2199999999999955E-3</v>
      </c>
      <c r="F80" s="67"/>
      <c r="G80" s="1"/>
    </row>
    <row r="81" spans="1:7" ht="19.5" customHeight="1" outlineLevel="2" x14ac:dyDescent="0.2">
      <c r="A81" s="113" t="s">
        <v>75</v>
      </c>
      <c r="B81" s="58" t="s">
        <v>648</v>
      </c>
      <c r="C81" s="59" t="s">
        <v>822</v>
      </c>
      <c r="D81" s="29">
        <f t="shared" si="2"/>
        <v>1.8899999999999986E-2</v>
      </c>
      <c r="E81" s="114">
        <v>2.699999999999998E-3</v>
      </c>
      <c r="F81" s="67"/>
      <c r="G81" s="1"/>
    </row>
    <row r="82" spans="1:7" ht="19.5" customHeight="1" outlineLevel="2" x14ac:dyDescent="0.2">
      <c r="A82" s="113" t="s">
        <v>76</v>
      </c>
      <c r="B82" s="58" t="s">
        <v>649</v>
      </c>
      <c r="C82" s="59" t="s">
        <v>823</v>
      </c>
      <c r="D82" s="32">
        <f t="shared" si="2"/>
        <v>1.9599999999999986E-3</v>
      </c>
      <c r="E82" s="114">
        <v>2.7999999999999981E-4</v>
      </c>
      <c r="F82" s="67"/>
      <c r="G82" s="1"/>
    </row>
    <row r="83" spans="1:7" ht="19.5" customHeight="1" outlineLevel="2" x14ac:dyDescent="0.2">
      <c r="A83" s="113" t="s">
        <v>77</v>
      </c>
      <c r="B83" s="58" t="s">
        <v>650</v>
      </c>
      <c r="C83" s="59" t="s">
        <v>824</v>
      </c>
      <c r="D83" s="32">
        <f t="shared" si="2"/>
        <v>1.1339999999999992E-2</v>
      </c>
      <c r="E83" s="114">
        <v>1.6199999999999988E-3</v>
      </c>
      <c r="F83" s="67"/>
      <c r="G83" s="1"/>
    </row>
    <row r="84" spans="1:7" ht="19.5" customHeight="1" outlineLevel="2" x14ac:dyDescent="0.2">
      <c r="A84" s="113" t="s">
        <v>78</v>
      </c>
      <c r="B84" s="58" t="s">
        <v>651</v>
      </c>
      <c r="C84" s="59" t="s">
        <v>825</v>
      </c>
      <c r="D84" s="32">
        <f t="shared" si="2"/>
        <v>4.0599999999999963E-2</v>
      </c>
      <c r="E84" s="114">
        <v>5.7999999999999944E-3</v>
      </c>
      <c r="F84" s="67"/>
      <c r="G84" s="1"/>
    </row>
    <row r="85" spans="1:7" ht="19.5" customHeight="1" outlineLevel="2" x14ac:dyDescent="0.2">
      <c r="A85" s="113" t="s">
        <v>79</v>
      </c>
      <c r="B85" s="58" t="s">
        <v>652</v>
      </c>
      <c r="C85" s="59" t="s">
        <v>826</v>
      </c>
      <c r="D85" s="32">
        <f t="shared" si="2"/>
        <v>3.6119999999999965E-2</v>
      </c>
      <c r="E85" s="114">
        <v>5.1599999999999953E-3</v>
      </c>
      <c r="F85" s="67"/>
      <c r="G85" s="1"/>
    </row>
    <row r="86" spans="1:7" ht="19.5" customHeight="1" outlineLevel="2" x14ac:dyDescent="0.2">
      <c r="A86" s="113" t="s">
        <v>80</v>
      </c>
      <c r="B86" s="58" t="s">
        <v>653</v>
      </c>
      <c r="C86" s="59" t="s">
        <v>827</v>
      </c>
      <c r="D86" s="29">
        <f t="shared" si="2"/>
        <v>2.0859999999999983E-2</v>
      </c>
      <c r="E86" s="114">
        <v>2.9799999999999974E-3</v>
      </c>
      <c r="F86" s="67"/>
      <c r="G86" s="1"/>
    </row>
    <row r="87" spans="1:7" ht="19.5" customHeight="1" outlineLevel="2" x14ac:dyDescent="0.2">
      <c r="A87" s="113" t="s">
        <v>81</v>
      </c>
      <c r="B87" s="58" t="s">
        <v>654</v>
      </c>
      <c r="C87" s="59" t="s">
        <v>828</v>
      </c>
      <c r="D87" s="32">
        <f t="shared" si="2"/>
        <v>2.0999999999999981E-3</v>
      </c>
      <c r="E87" s="114">
        <v>2.9999999999999976E-4</v>
      </c>
      <c r="F87" s="67"/>
      <c r="G87" s="1"/>
    </row>
    <row r="88" spans="1:7" ht="19.5" customHeight="1" outlineLevel="2" x14ac:dyDescent="0.2">
      <c r="A88" s="113" t="s">
        <v>82</v>
      </c>
      <c r="B88" s="58" t="s">
        <v>655</v>
      </c>
      <c r="C88" s="59" t="s">
        <v>829</v>
      </c>
      <c r="D88" s="32">
        <f t="shared" si="2"/>
        <v>1.259999999999999E-2</v>
      </c>
      <c r="E88" s="114">
        <v>1.7999999999999984E-3</v>
      </c>
      <c r="F88" s="67"/>
      <c r="G88" s="1"/>
    </row>
    <row r="89" spans="1:7" ht="19.5" customHeight="1" outlineLevel="2" x14ac:dyDescent="0.2">
      <c r="A89" s="113" t="s">
        <v>83</v>
      </c>
      <c r="B89" s="58" t="s">
        <v>656</v>
      </c>
      <c r="C89" s="59" t="s">
        <v>830</v>
      </c>
      <c r="D89" s="32">
        <f t="shared" si="2"/>
        <v>2.5899999999999979E-2</v>
      </c>
      <c r="E89" s="114">
        <v>3.6999999999999971E-3</v>
      </c>
      <c r="F89" s="67"/>
      <c r="G89" s="1"/>
    </row>
    <row r="90" spans="1:7" ht="19.5" customHeight="1" outlineLevel="2" x14ac:dyDescent="0.2">
      <c r="A90" s="113" t="s">
        <v>84</v>
      </c>
      <c r="B90" s="58" t="s">
        <v>657</v>
      </c>
      <c r="C90" s="59" t="s">
        <v>831</v>
      </c>
      <c r="D90" s="32">
        <f t="shared" si="2"/>
        <v>2.3519999999999978E-2</v>
      </c>
      <c r="E90" s="114">
        <v>3.3599999999999971E-3</v>
      </c>
      <c r="F90" s="67"/>
      <c r="G90" s="1"/>
    </row>
    <row r="91" spans="1:7" ht="19.5" customHeight="1" outlineLevel="2" x14ac:dyDescent="0.2">
      <c r="A91" s="113" t="s">
        <v>85</v>
      </c>
      <c r="B91" s="58" t="s">
        <v>658</v>
      </c>
      <c r="C91" s="59" t="s">
        <v>832</v>
      </c>
      <c r="D91" s="29">
        <f t="shared" si="2"/>
        <v>1.9599999999999982E-2</v>
      </c>
      <c r="E91" s="114">
        <v>2.7999999999999974E-3</v>
      </c>
      <c r="F91" s="67"/>
      <c r="G91" s="1"/>
    </row>
    <row r="92" spans="1:7" ht="19.5" customHeight="1" outlineLevel="2" x14ac:dyDescent="0.2">
      <c r="A92" s="113" t="s">
        <v>86</v>
      </c>
      <c r="B92" s="58" t="s">
        <v>659</v>
      </c>
      <c r="C92" s="59" t="s">
        <v>833</v>
      </c>
      <c r="D92" s="32">
        <f t="shared" si="2"/>
        <v>6.4399999999999943E-3</v>
      </c>
      <c r="E92" s="114">
        <v>9.1999999999999916E-4</v>
      </c>
      <c r="F92" s="67"/>
      <c r="G92" s="1"/>
    </row>
    <row r="93" spans="1:7" ht="19.5" customHeight="1" outlineLevel="2" x14ac:dyDescent="0.2">
      <c r="A93" s="113" t="s">
        <v>87</v>
      </c>
      <c r="B93" s="58" t="s">
        <v>660</v>
      </c>
      <c r="C93" s="59" t="s">
        <v>834</v>
      </c>
      <c r="D93" s="32">
        <f t="shared" si="2"/>
        <v>6.4399999999999943E-3</v>
      </c>
      <c r="E93" s="114">
        <v>9.1999999999999916E-4</v>
      </c>
      <c r="F93" s="67"/>
      <c r="G93" s="1"/>
    </row>
    <row r="94" spans="1:7" ht="19.5" customHeight="1" outlineLevel="2" x14ac:dyDescent="0.2">
      <c r="A94" s="113" t="s">
        <v>88</v>
      </c>
      <c r="B94" s="58" t="s">
        <v>930</v>
      </c>
      <c r="C94" s="59" t="s">
        <v>835</v>
      </c>
      <c r="D94" s="32">
        <f t="shared" si="2"/>
        <v>3.9759999999999962E-2</v>
      </c>
      <c r="E94" s="114">
        <v>5.6799999999999949E-3</v>
      </c>
      <c r="F94" s="67"/>
      <c r="G94" s="1"/>
    </row>
    <row r="95" spans="1:7" ht="19.5" customHeight="1" outlineLevel="2" x14ac:dyDescent="0.2">
      <c r="A95" s="113" t="s">
        <v>89</v>
      </c>
      <c r="B95" s="58" t="s">
        <v>661</v>
      </c>
      <c r="C95" s="59" t="s">
        <v>836</v>
      </c>
      <c r="D95" s="32">
        <f t="shared" si="2"/>
        <v>3.5419999999999965E-2</v>
      </c>
      <c r="E95" s="114">
        <v>5.0599999999999951E-3</v>
      </c>
      <c r="F95" s="67"/>
      <c r="G95" s="1"/>
    </row>
    <row r="96" spans="1:7" ht="19.5" customHeight="1" outlineLevel="2" x14ac:dyDescent="0.2">
      <c r="A96" s="113" t="s">
        <v>90</v>
      </c>
      <c r="B96" s="58" t="s">
        <v>662</v>
      </c>
      <c r="C96" s="59" t="s">
        <v>837</v>
      </c>
      <c r="D96" s="29">
        <f t="shared" si="2"/>
        <v>2.0719999999999981E-2</v>
      </c>
      <c r="E96" s="114">
        <v>2.9599999999999974E-3</v>
      </c>
      <c r="F96" s="67"/>
      <c r="G96" s="1"/>
    </row>
    <row r="97" spans="1:7" ht="19.5" customHeight="1" outlineLevel="2" x14ac:dyDescent="0.2">
      <c r="A97" s="113" t="s">
        <v>91</v>
      </c>
      <c r="B97" s="58" t="s">
        <v>663</v>
      </c>
      <c r="C97" s="59" t="s">
        <v>838</v>
      </c>
      <c r="D97" s="32">
        <f t="shared" si="2"/>
        <v>2.0999999999999981E-3</v>
      </c>
      <c r="E97" s="114">
        <v>2.9999999999999976E-4</v>
      </c>
      <c r="F97" s="67"/>
      <c r="G97" s="1"/>
    </row>
    <row r="98" spans="1:7" ht="19.5" customHeight="1" outlineLevel="2" x14ac:dyDescent="0.2">
      <c r="A98" s="113" t="s">
        <v>92</v>
      </c>
      <c r="B98" s="58" t="s">
        <v>664</v>
      </c>
      <c r="C98" s="59" t="s">
        <v>839</v>
      </c>
      <c r="D98" s="32">
        <f t="shared" si="2"/>
        <v>1.2459999999999988E-2</v>
      </c>
      <c r="E98" s="114">
        <v>1.7799999999999984E-3</v>
      </c>
      <c r="F98" s="67"/>
      <c r="G98" s="1"/>
    </row>
    <row r="99" spans="1:7" ht="19.5" customHeight="1" outlineLevel="2" x14ac:dyDescent="0.2">
      <c r="A99" s="113" t="s">
        <v>93</v>
      </c>
      <c r="B99" s="58" t="s">
        <v>929</v>
      </c>
      <c r="C99" s="59" t="s">
        <v>840</v>
      </c>
      <c r="D99" s="32">
        <f t="shared" si="2"/>
        <v>4.0599999999999963E-2</v>
      </c>
      <c r="E99" s="114">
        <v>5.7999999999999944E-3</v>
      </c>
      <c r="F99" s="67"/>
      <c r="G99" s="1"/>
    </row>
    <row r="100" spans="1:7" ht="19.5" customHeight="1" outlineLevel="2" x14ac:dyDescent="0.2">
      <c r="A100" s="113" t="s">
        <v>94</v>
      </c>
      <c r="B100" s="58" t="s">
        <v>665</v>
      </c>
      <c r="C100" s="59" t="s">
        <v>841</v>
      </c>
      <c r="D100" s="32">
        <f t="shared" si="2"/>
        <v>3.6119999999999965E-2</v>
      </c>
      <c r="E100" s="114">
        <v>5.1599999999999953E-3</v>
      </c>
      <c r="F100" s="67"/>
      <c r="G100" s="1"/>
    </row>
    <row r="101" spans="1:7" ht="19.5" customHeight="1" outlineLevel="2" x14ac:dyDescent="0.2">
      <c r="A101" s="113" t="s">
        <v>95</v>
      </c>
      <c r="B101" s="58" t="s">
        <v>666</v>
      </c>
      <c r="C101" s="59" t="s">
        <v>842</v>
      </c>
      <c r="D101" s="29">
        <f t="shared" si="2"/>
        <v>2.0859999999999983E-2</v>
      </c>
      <c r="E101" s="114">
        <v>2.9799999999999974E-3</v>
      </c>
      <c r="F101" s="67"/>
      <c r="G101" s="1"/>
    </row>
    <row r="102" spans="1:7" ht="19.5" customHeight="1" outlineLevel="2" x14ac:dyDescent="0.2">
      <c r="A102" s="113" t="s">
        <v>96</v>
      </c>
      <c r="B102" s="58" t="s">
        <v>667</v>
      </c>
      <c r="C102" s="59" t="s">
        <v>843</v>
      </c>
      <c r="D102" s="32">
        <f t="shared" si="2"/>
        <v>2.0999999999999981E-3</v>
      </c>
      <c r="E102" s="114">
        <v>2.9999999999999976E-4</v>
      </c>
      <c r="F102" s="67"/>
      <c r="G102" s="1"/>
    </row>
    <row r="103" spans="1:7" ht="19.5" customHeight="1" outlineLevel="2" x14ac:dyDescent="0.2">
      <c r="A103" s="113" t="s">
        <v>97</v>
      </c>
      <c r="B103" s="58" t="s">
        <v>668</v>
      </c>
      <c r="C103" s="59" t="s">
        <v>844</v>
      </c>
      <c r="D103" s="32">
        <f t="shared" si="2"/>
        <v>1.259999999999999E-2</v>
      </c>
      <c r="E103" s="114">
        <v>1.7999999999999984E-3</v>
      </c>
      <c r="F103" s="67"/>
      <c r="G103" s="1"/>
    </row>
    <row r="104" spans="1:7" ht="19.5" customHeight="1" outlineLevel="2" x14ac:dyDescent="0.2">
      <c r="A104" s="113" t="s">
        <v>98</v>
      </c>
      <c r="B104" s="58" t="s">
        <v>928</v>
      </c>
      <c r="C104" s="59" t="s">
        <v>845</v>
      </c>
      <c r="D104" s="32">
        <f t="shared" ref="D104:D135" si="3">E104*$D$7</f>
        <v>4.0599999999999963E-2</v>
      </c>
      <c r="E104" s="114">
        <v>5.7999999999999944E-3</v>
      </c>
      <c r="F104" s="67"/>
      <c r="G104" s="1"/>
    </row>
    <row r="105" spans="1:7" ht="19.5" customHeight="1" outlineLevel="2" x14ac:dyDescent="0.2">
      <c r="A105" s="113" t="s">
        <v>99</v>
      </c>
      <c r="B105" s="58" t="s">
        <v>669</v>
      </c>
      <c r="C105" s="59" t="s">
        <v>846</v>
      </c>
      <c r="D105" s="32">
        <f t="shared" si="3"/>
        <v>3.6119999999999965E-2</v>
      </c>
      <c r="E105" s="114">
        <v>5.1599999999999953E-3</v>
      </c>
      <c r="F105" s="67"/>
      <c r="G105" s="1"/>
    </row>
    <row r="106" spans="1:7" ht="19.5" customHeight="1" outlineLevel="2" x14ac:dyDescent="0.2">
      <c r="A106" s="113" t="s">
        <v>100</v>
      </c>
      <c r="B106" s="58" t="s">
        <v>670</v>
      </c>
      <c r="C106" s="59" t="s">
        <v>847</v>
      </c>
      <c r="D106" s="29">
        <f t="shared" si="3"/>
        <v>2.0859999999999983E-2</v>
      </c>
      <c r="E106" s="114">
        <v>2.9799999999999974E-3</v>
      </c>
      <c r="F106" s="67"/>
      <c r="G106" s="1"/>
    </row>
    <row r="107" spans="1:7" ht="19.5" customHeight="1" outlineLevel="2" x14ac:dyDescent="0.2">
      <c r="A107" s="113" t="s">
        <v>101</v>
      </c>
      <c r="B107" s="58" t="s">
        <v>671</v>
      </c>
      <c r="C107" s="59" t="s">
        <v>848</v>
      </c>
      <c r="D107" s="32">
        <f t="shared" si="3"/>
        <v>2.0999999999999981E-3</v>
      </c>
      <c r="E107" s="114">
        <v>2.9999999999999976E-4</v>
      </c>
      <c r="F107" s="67"/>
      <c r="G107" s="1"/>
    </row>
    <row r="108" spans="1:7" ht="19.5" customHeight="1" outlineLevel="2" x14ac:dyDescent="0.2">
      <c r="A108" s="113" t="s">
        <v>102</v>
      </c>
      <c r="B108" s="58" t="s">
        <v>672</v>
      </c>
      <c r="C108" s="59" t="s">
        <v>849</v>
      </c>
      <c r="D108" s="32">
        <f t="shared" si="3"/>
        <v>1.259999999999999E-2</v>
      </c>
      <c r="E108" s="114">
        <v>1.7999999999999984E-3</v>
      </c>
      <c r="F108" s="67"/>
      <c r="G108" s="1"/>
    </row>
    <row r="109" spans="1:7" ht="19.5" customHeight="1" outlineLevel="2" x14ac:dyDescent="0.2">
      <c r="A109" s="113" t="s">
        <v>103</v>
      </c>
      <c r="B109" s="58" t="s">
        <v>673</v>
      </c>
      <c r="C109" s="59" t="s">
        <v>850</v>
      </c>
      <c r="D109" s="32">
        <f t="shared" si="3"/>
        <v>1.2179999999999988E-2</v>
      </c>
      <c r="E109" s="114">
        <v>1.7399999999999983E-3</v>
      </c>
      <c r="F109" s="67"/>
      <c r="G109" s="1"/>
    </row>
    <row r="110" spans="1:7" ht="19.5" customHeight="1" outlineLevel="2" x14ac:dyDescent="0.2">
      <c r="A110" s="113" t="s">
        <v>104</v>
      </c>
      <c r="B110" s="58" t="s">
        <v>674</v>
      </c>
      <c r="C110" s="59" t="s">
        <v>851</v>
      </c>
      <c r="D110" s="32">
        <f t="shared" si="3"/>
        <v>1.0359999999999991E-2</v>
      </c>
      <c r="E110" s="114">
        <v>1.4799999999999987E-3</v>
      </c>
      <c r="F110" s="67"/>
      <c r="G110" s="1"/>
    </row>
    <row r="111" spans="1:7" ht="19.5" customHeight="1" outlineLevel="2" x14ac:dyDescent="0.2">
      <c r="A111" s="113" t="s">
        <v>105</v>
      </c>
      <c r="B111" s="58" t="s">
        <v>675</v>
      </c>
      <c r="C111" s="59" t="s">
        <v>852</v>
      </c>
      <c r="D111" s="29">
        <f t="shared" si="3"/>
        <v>1.189999999999999E-2</v>
      </c>
      <c r="E111" s="114">
        <v>1.6999999999999986E-3</v>
      </c>
      <c r="F111" s="67"/>
      <c r="G111" s="1"/>
    </row>
    <row r="112" spans="1:7" ht="19.5" customHeight="1" outlineLevel="2" x14ac:dyDescent="0.2">
      <c r="A112" s="113" t="s">
        <v>106</v>
      </c>
      <c r="B112" s="58" t="s">
        <v>676</v>
      </c>
      <c r="C112" s="59" t="s">
        <v>853</v>
      </c>
      <c r="D112" s="32">
        <f t="shared" si="3"/>
        <v>1.259999999999999E-3</v>
      </c>
      <c r="E112" s="114">
        <v>1.7999999999999985E-4</v>
      </c>
      <c r="F112" s="67"/>
      <c r="G112" s="1"/>
    </row>
    <row r="113" spans="1:7" ht="19.5" customHeight="1" outlineLevel="2" x14ac:dyDescent="0.2">
      <c r="A113" s="113" t="s">
        <v>107</v>
      </c>
      <c r="B113" s="58" t="s">
        <v>677</v>
      </c>
      <c r="C113" s="59" t="s">
        <v>854</v>
      </c>
      <c r="D113" s="32">
        <f t="shared" si="3"/>
        <v>7.1399999999999944E-3</v>
      </c>
      <c r="E113" s="114">
        <v>1.0199999999999992E-3</v>
      </c>
      <c r="F113" s="67"/>
      <c r="G113" s="1"/>
    </row>
    <row r="114" spans="1:7" ht="19.5" customHeight="1" outlineLevel="2" x14ac:dyDescent="0.2">
      <c r="A114" s="113" t="s">
        <v>108</v>
      </c>
      <c r="B114" s="58" t="s">
        <v>678</v>
      </c>
      <c r="C114" s="59" t="s">
        <v>855</v>
      </c>
      <c r="D114" s="32">
        <f t="shared" si="3"/>
        <v>2.3939999999999982E-2</v>
      </c>
      <c r="E114" s="114">
        <v>3.4199999999999973E-3</v>
      </c>
      <c r="F114" s="67"/>
      <c r="G114" s="1"/>
    </row>
    <row r="115" spans="1:7" ht="19.5" customHeight="1" outlineLevel="2" x14ac:dyDescent="0.2">
      <c r="A115" s="113" t="s">
        <v>109</v>
      </c>
      <c r="B115" s="58" t="s">
        <v>679</v>
      </c>
      <c r="C115" s="59" t="s">
        <v>856</v>
      </c>
      <c r="D115" s="32">
        <f t="shared" si="3"/>
        <v>2.3939999999999982E-2</v>
      </c>
      <c r="E115" s="114">
        <v>3.4199999999999973E-3</v>
      </c>
      <c r="F115" s="67"/>
      <c r="G115" s="1"/>
    </row>
    <row r="116" spans="1:7" ht="19.5" customHeight="1" outlineLevel="2" x14ac:dyDescent="0.2">
      <c r="A116" s="113" t="s">
        <v>110</v>
      </c>
      <c r="B116" s="58" t="s">
        <v>680</v>
      </c>
      <c r="C116" s="59" t="s">
        <v>857</v>
      </c>
      <c r="D116" s="32">
        <f t="shared" si="3"/>
        <v>2.3939999999999982E-2</v>
      </c>
      <c r="E116" s="114">
        <v>3.4199999999999973E-3</v>
      </c>
      <c r="F116" s="67"/>
      <c r="G116" s="1"/>
    </row>
    <row r="117" spans="1:7" ht="19.5" customHeight="1" outlineLevel="2" x14ac:dyDescent="0.2">
      <c r="A117" s="113" t="s">
        <v>111</v>
      </c>
      <c r="B117" s="58" t="s">
        <v>681</v>
      </c>
      <c r="C117" s="59" t="s">
        <v>858</v>
      </c>
      <c r="D117" s="32">
        <f t="shared" si="3"/>
        <v>2.3519999999999978E-2</v>
      </c>
      <c r="E117" s="114">
        <v>3.3599999999999971E-3</v>
      </c>
      <c r="F117" s="67"/>
      <c r="G117" s="1"/>
    </row>
    <row r="118" spans="1:7" ht="19.5" customHeight="1" outlineLevel="2" x14ac:dyDescent="0.2">
      <c r="A118" s="113" t="s">
        <v>112</v>
      </c>
      <c r="B118" s="58" t="s">
        <v>682</v>
      </c>
      <c r="C118" s="59" t="s">
        <v>859</v>
      </c>
      <c r="D118" s="32">
        <f t="shared" si="3"/>
        <v>2.3939999999999982E-2</v>
      </c>
      <c r="E118" s="114">
        <v>3.4199999999999973E-3</v>
      </c>
      <c r="F118" s="67"/>
      <c r="G118" s="1"/>
    </row>
    <row r="119" spans="1:7" ht="19.5" customHeight="1" outlineLevel="2" x14ac:dyDescent="0.2">
      <c r="A119" s="113" t="s">
        <v>113</v>
      </c>
      <c r="B119" s="58" t="s">
        <v>683</v>
      </c>
      <c r="C119" s="59" t="s">
        <v>860</v>
      </c>
      <c r="D119" s="32">
        <f t="shared" si="3"/>
        <v>2.3939999999999982E-2</v>
      </c>
      <c r="E119" s="114">
        <v>3.4199999999999973E-3</v>
      </c>
      <c r="F119" s="67"/>
      <c r="G119" s="1"/>
    </row>
    <row r="120" spans="1:7" ht="19.5" customHeight="1" outlineLevel="2" x14ac:dyDescent="0.2">
      <c r="A120" s="113" t="s">
        <v>114</v>
      </c>
      <c r="B120" s="58" t="s">
        <v>684</v>
      </c>
      <c r="C120" s="59" t="s">
        <v>861</v>
      </c>
      <c r="D120" s="32">
        <f t="shared" si="3"/>
        <v>5.2219999999999954E-2</v>
      </c>
      <c r="E120" s="114">
        <v>7.4599999999999935E-3</v>
      </c>
      <c r="F120" s="67"/>
      <c r="G120" s="1"/>
    </row>
    <row r="121" spans="1:7" ht="19.5" customHeight="1" outlineLevel="2" x14ac:dyDescent="0.2">
      <c r="A121" s="113" t="s">
        <v>115</v>
      </c>
      <c r="B121" s="58" t="s">
        <v>685</v>
      </c>
      <c r="C121" s="59" t="s">
        <v>862</v>
      </c>
      <c r="D121" s="32">
        <f t="shared" si="3"/>
        <v>5.2219999999999954E-2</v>
      </c>
      <c r="E121" s="114">
        <v>7.4599999999999935E-3</v>
      </c>
      <c r="F121" s="67"/>
      <c r="G121" s="1"/>
    </row>
    <row r="122" spans="1:7" ht="19.5" customHeight="1" outlineLevel="2" x14ac:dyDescent="0.2">
      <c r="A122" s="113" t="s">
        <v>116</v>
      </c>
      <c r="B122" s="58" t="s">
        <v>686</v>
      </c>
      <c r="C122" s="59" t="s">
        <v>863</v>
      </c>
      <c r="D122" s="32">
        <f t="shared" si="3"/>
        <v>5.2219999999999954E-2</v>
      </c>
      <c r="E122" s="114">
        <v>7.4599999999999935E-3</v>
      </c>
      <c r="F122" s="67"/>
      <c r="G122" s="1"/>
    </row>
    <row r="123" spans="1:7" ht="19.5" customHeight="1" outlineLevel="2" x14ac:dyDescent="0.2">
      <c r="A123" s="113" t="s">
        <v>117</v>
      </c>
      <c r="B123" s="58" t="s">
        <v>687</v>
      </c>
      <c r="C123" s="59" t="s">
        <v>864</v>
      </c>
      <c r="D123" s="32">
        <f t="shared" si="3"/>
        <v>5.2219999999999954E-2</v>
      </c>
      <c r="E123" s="114">
        <v>7.4599999999999935E-3</v>
      </c>
      <c r="F123" s="67"/>
      <c r="G123" s="1"/>
    </row>
    <row r="124" spans="1:7" ht="19.5" customHeight="1" outlineLevel="2" x14ac:dyDescent="0.2">
      <c r="A124" s="113" t="s">
        <v>118</v>
      </c>
      <c r="B124" s="58" t="s">
        <v>688</v>
      </c>
      <c r="C124" s="59" t="s">
        <v>865</v>
      </c>
      <c r="D124" s="32">
        <f t="shared" si="3"/>
        <v>5.2219999999999954E-2</v>
      </c>
      <c r="E124" s="114">
        <v>7.4599999999999935E-3</v>
      </c>
      <c r="F124" s="67"/>
      <c r="G124" s="1"/>
    </row>
    <row r="125" spans="1:7" ht="19.5" customHeight="1" outlineLevel="2" x14ac:dyDescent="0.2">
      <c r="A125" s="113" t="s">
        <v>119</v>
      </c>
      <c r="B125" s="58" t="s">
        <v>689</v>
      </c>
      <c r="C125" s="59" t="s">
        <v>866</v>
      </c>
      <c r="D125" s="32">
        <f t="shared" si="3"/>
        <v>5.2219999999999954E-2</v>
      </c>
      <c r="E125" s="114">
        <v>7.4599999999999935E-3</v>
      </c>
      <c r="F125" s="67"/>
      <c r="G125" s="1"/>
    </row>
    <row r="126" spans="1:7" ht="19.5" customHeight="1" outlineLevel="2" x14ac:dyDescent="0.2">
      <c r="A126" s="113" t="s">
        <v>120</v>
      </c>
      <c r="B126" s="58" t="s">
        <v>690</v>
      </c>
      <c r="C126" s="59" t="s">
        <v>867</v>
      </c>
      <c r="D126" s="32">
        <f t="shared" si="3"/>
        <v>5.2219999999999954E-2</v>
      </c>
      <c r="E126" s="114">
        <v>7.4599999999999935E-3</v>
      </c>
      <c r="F126" s="67"/>
      <c r="G126" s="1"/>
    </row>
    <row r="127" spans="1:7" ht="19.5" customHeight="1" outlineLevel="2" x14ac:dyDescent="0.2">
      <c r="A127" s="113" t="s">
        <v>121</v>
      </c>
      <c r="B127" s="58" t="s">
        <v>691</v>
      </c>
      <c r="C127" s="59" t="s">
        <v>868</v>
      </c>
      <c r="D127" s="32">
        <f t="shared" si="3"/>
        <v>5.2219999999999954E-2</v>
      </c>
      <c r="E127" s="114">
        <v>7.4599999999999935E-3</v>
      </c>
      <c r="F127" s="67"/>
      <c r="G127" s="1"/>
    </row>
    <row r="128" spans="1:7" ht="19.5" customHeight="1" outlineLevel="2" x14ac:dyDescent="0.2">
      <c r="A128" s="113" t="s">
        <v>122</v>
      </c>
      <c r="B128" s="58" t="s">
        <v>692</v>
      </c>
      <c r="C128" s="59" t="s">
        <v>869</v>
      </c>
      <c r="D128" s="32">
        <f t="shared" si="3"/>
        <v>4.0039999999999965E-2</v>
      </c>
      <c r="E128" s="114">
        <v>5.7199999999999951E-3</v>
      </c>
      <c r="F128" s="67"/>
      <c r="G128" s="1"/>
    </row>
    <row r="129" spans="1:7" ht="19.5" customHeight="1" outlineLevel="2" x14ac:dyDescent="0.2">
      <c r="A129" s="113" t="s">
        <v>123</v>
      </c>
      <c r="B129" s="58" t="s">
        <v>693</v>
      </c>
      <c r="C129" s="59" t="s">
        <v>870</v>
      </c>
      <c r="D129" s="32">
        <f t="shared" si="3"/>
        <v>4.0039999999999965E-2</v>
      </c>
      <c r="E129" s="114">
        <v>5.7199999999999951E-3</v>
      </c>
      <c r="F129" s="67"/>
      <c r="G129" s="1"/>
    </row>
    <row r="130" spans="1:7" ht="19.5" customHeight="1" outlineLevel="2" x14ac:dyDescent="0.2">
      <c r="A130" s="113" t="s">
        <v>124</v>
      </c>
      <c r="B130" s="58" t="s">
        <v>694</v>
      </c>
      <c r="C130" s="59" t="s">
        <v>871</v>
      </c>
      <c r="D130" s="32">
        <f t="shared" si="3"/>
        <v>4.0039999999999965E-2</v>
      </c>
      <c r="E130" s="114">
        <v>5.7199999999999951E-3</v>
      </c>
      <c r="F130" s="67"/>
      <c r="G130" s="1"/>
    </row>
    <row r="131" spans="1:7" ht="19.5" customHeight="1" outlineLevel="2" x14ac:dyDescent="0.2">
      <c r="A131" s="113" t="s">
        <v>125</v>
      </c>
      <c r="B131" s="58" t="s">
        <v>695</v>
      </c>
      <c r="C131" s="59" t="s">
        <v>872</v>
      </c>
      <c r="D131" s="32">
        <f t="shared" si="3"/>
        <v>4.0039999999999965E-2</v>
      </c>
      <c r="E131" s="114">
        <v>5.7199999999999951E-3</v>
      </c>
      <c r="F131" s="67"/>
      <c r="G131" s="1"/>
    </row>
    <row r="132" spans="1:7" ht="19.5" customHeight="1" outlineLevel="2" x14ac:dyDescent="0.2">
      <c r="A132" s="113" t="s">
        <v>126</v>
      </c>
      <c r="B132" s="58" t="s">
        <v>696</v>
      </c>
      <c r="C132" s="59" t="s">
        <v>873</v>
      </c>
      <c r="D132" s="32">
        <f t="shared" si="3"/>
        <v>4.0039999999999965E-2</v>
      </c>
      <c r="E132" s="114">
        <v>5.7199999999999951E-3</v>
      </c>
      <c r="F132" s="67"/>
      <c r="G132" s="1"/>
    </row>
    <row r="133" spans="1:7" ht="39" customHeight="1" outlineLevel="2" x14ac:dyDescent="0.2">
      <c r="A133" s="113" t="s">
        <v>127</v>
      </c>
      <c r="B133" s="58" t="s">
        <v>697</v>
      </c>
      <c r="C133" s="59" t="s">
        <v>874</v>
      </c>
      <c r="D133" s="32">
        <f t="shared" si="3"/>
        <v>4.0039999999999965E-2</v>
      </c>
      <c r="E133" s="114">
        <v>5.7199999999999951E-3</v>
      </c>
      <c r="F133" s="67"/>
      <c r="G133" s="1"/>
    </row>
    <row r="134" spans="1:7" ht="19.5" customHeight="1" outlineLevel="2" x14ac:dyDescent="0.2">
      <c r="A134" s="113" t="s">
        <v>128</v>
      </c>
      <c r="B134" s="58" t="s">
        <v>698</v>
      </c>
      <c r="C134" s="59" t="s">
        <v>875</v>
      </c>
      <c r="D134" s="32">
        <f t="shared" si="3"/>
        <v>3.9899999999999963E-2</v>
      </c>
      <c r="E134" s="114">
        <v>5.699999999999995E-3</v>
      </c>
      <c r="F134" s="67"/>
      <c r="G134" s="1"/>
    </row>
    <row r="135" spans="1:7" ht="19.5" customHeight="1" outlineLevel="2" x14ac:dyDescent="0.2">
      <c r="A135" s="113" t="s">
        <v>129</v>
      </c>
      <c r="B135" s="58" t="s">
        <v>699</v>
      </c>
      <c r="C135" s="59" t="s">
        <v>876</v>
      </c>
      <c r="D135" s="32">
        <f t="shared" si="3"/>
        <v>3.9899999999999963E-2</v>
      </c>
      <c r="E135" s="114">
        <v>5.699999999999995E-3</v>
      </c>
      <c r="F135" s="67"/>
      <c r="G135" s="1"/>
    </row>
    <row r="136" spans="1:7" ht="19.5" customHeight="1" outlineLevel="2" x14ac:dyDescent="0.2">
      <c r="A136" s="113" t="s">
        <v>130</v>
      </c>
      <c r="B136" s="58" t="s">
        <v>700</v>
      </c>
      <c r="C136" s="59" t="s">
        <v>877</v>
      </c>
      <c r="D136" s="32">
        <f t="shared" ref="D136:D167" si="4">E136*$D$7</f>
        <v>3.9899999999999963E-2</v>
      </c>
      <c r="E136" s="114">
        <v>5.699999999999995E-3</v>
      </c>
      <c r="F136" s="67"/>
      <c r="G136" s="1"/>
    </row>
    <row r="137" spans="1:7" ht="19.5" customHeight="1" outlineLevel="2" x14ac:dyDescent="0.2">
      <c r="A137" s="113" t="s">
        <v>131</v>
      </c>
      <c r="B137" s="58" t="s">
        <v>701</v>
      </c>
      <c r="C137" s="59" t="s">
        <v>878</v>
      </c>
      <c r="D137" s="32">
        <f t="shared" si="4"/>
        <v>3.9899999999999963E-2</v>
      </c>
      <c r="E137" s="114">
        <v>5.699999999999995E-3</v>
      </c>
      <c r="F137" s="67"/>
      <c r="G137" s="1"/>
    </row>
    <row r="138" spans="1:7" ht="19.5" customHeight="1" outlineLevel="2" x14ac:dyDescent="0.2">
      <c r="A138" s="113" t="s">
        <v>132</v>
      </c>
      <c r="B138" s="58" t="s">
        <v>702</v>
      </c>
      <c r="C138" s="59" t="s">
        <v>879</v>
      </c>
      <c r="D138" s="32">
        <f t="shared" si="4"/>
        <v>3.9899999999999963E-2</v>
      </c>
      <c r="E138" s="114">
        <v>5.699999999999995E-3</v>
      </c>
      <c r="F138" s="67"/>
      <c r="G138" s="1"/>
    </row>
    <row r="139" spans="1:7" ht="19.5" customHeight="1" outlineLevel="2" x14ac:dyDescent="0.2">
      <c r="A139" s="113" t="s">
        <v>133</v>
      </c>
      <c r="B139" s="58" t="s">
        <v>703</v>
      </c>
      <c r="C139" s="59" t="s">
        <v>880</v>
      </c>
      <c r="D139" s="32">
        <f t="shared" si="4"/>
        <v>3.9899999999999963E-2</v>
      </c>
      <c r="E139" s="114">
        <v>5.699999999999995E-3</v>
      </c>
      <c r="F139" s="67"/>
      <c r="G139" s="1"/>
    </row>
    <row r="140" spans="1:7" ht="19.5" customHeight="1" outlineLevel="2" x14ac:dyDescent="0.2">
      <c r="A140" s="113" t="s">
        <v>134</v>
      </c>
      <c r="B140" s="58" t="s">
        <v>704</v>
      </c>
      <c r="C140" s="59" t="s">
        <v>881</v>
      </c>
      <c r="D140" s="32">
        <f t="shared" si="4"/>
        <v>3.9899999999999963E-2</v>
      </c>
      <c r="E140" s="114">
        <v>5.699999999999995E-3</v>
      </c>
      <c r="F140" s="67"/>
      <c r="G140" s="1"/>
    </row>
    <row r="141" spans="1:7" ht="19.5" customHeight="1" outlineLevel="2" x14ac:dyDescent="0.2">
      <c r="A141" s="113" t="s">
        <v>135</v>
      </c>
      <c r="B141" s="58" t="s">
        <v>705</v>
      </c>
      <c r="C141" s="59" t="s">
        <v>882</v>
      </c>
      <c r="D141" s="32">
        <f t="shared" si="4"/>
        <v>3.9899999999999963E-2</v>
      </c>
      <c r="E141" s="114">
        <v>5.699999999999995E-3</v>
      </c>
      <c r="F141" s="67"/>
      <c r="G141" s="1"/>
    </row>
    <row r="142" spans="1:7" ht="19.5" customHeight="1" outlineLevel="2" x14ac:dyDescent="0.2">
      <c r="A142" s="113" t="s">
        <v>136</v>
      </c>
      <c r="B142" s="58" t="s">
        <v>706</v>
      </c>
      <c r="C142" s="59" t="s">
        <v>883</v>
      </c>
      <c r="D142" s="32">
        <f t="shared" si="4"/>
        <v>3.9899999999999963E-2</v>
      </c>
      <c r="E142" s="114">
        <v>5.699999999999995E-3</v>
      </c>
      <c r="F142" s="67"/>
      <c r="G142" s="1"/>
    </row>
    <row r="143" spans="1:7" ht="19.5" customHeight="1" outlineLevel="2" x14ac:dyDescent="0.2">
      <c r="A143" s="113" t="s">
        <v>137</v>
      </c>
      <c r="B143" s="58" t="s">
        <v>707</v>
      </c>
      <c r="C143" s="59" t="s">
        <v>884</v>
      </c>
      <c r="D143" s="32">
        <f t="shared" si="4"/>
        <v>3.9899999999999963E-2</v>
      </c>
      <c r="E143" s="114">
        <v>5.699999999999995E-3</v>
      </c>
      <c r="F143" s="67"/>
      <c r="G143" s="1"/>
    </row>
    <row r="144" spans="1:7" ht="19.5" customHeight="1" outlineLevel="2" x14ac:dyDescent="0.2">
      <c r="A144" s="113" t="s">
        <v>138</v>
      </c>
      <c r="B144" s="58" t="s">
        <v>708</v>
      </c>
      <c r="C144" s="59" t="s">
        <v>885</v>
      </c>
      <c r="D144" s="32">
        <f t="shared" si="4"/>
        <v>3.9899999999999963E-2</v>
      </c>
      <c r="E144" s="114">
        <v>5.699999999999995E-3</v>
      </c>
      <c r="F144" s="67"/>
      <c r="G144" s="1"/>
    </row>
    <row r="145" spans="1:7" ht="19.5" customHeight="1" outlineLevel="2" x14ac:dyDescent="0.2">
      <c r="A145" s="113" t="s">
        <v>139</v>
      </c>
      <c r="B145" s="58" t="s">
        <v>709</v>
      </c>
      <c r="C145" s="59" t="s">
        <v>886</v>
      </c>
      <c r="D145" s="32">
        <f t="shared" si="4"/>
        <v>3.9899999999999963E-2</v>
      </c>
      <c r="E145" s="114">
        <v>5.699999999999995E-3</v>
      </c>
      <c r="F145" s="67"/>
      <c r="G145" s="1"/>
    </row>
    <row r="146" spans="1:7" ht="19.5" customHeight="1" outlineLevel="2" x14ac:dyDescent="0.2">
      <c r="A146" s="113" t="s">
        <v>140</v>
      </c>
      <c r="B146" s="58" t="s">
        <v>710</v>
      </c>
      <c r="C146" s="59" t="s">
        <v>887</v>
      </c>
      <c r="D146" s="32">
        <f t="shared" si="4"/>
        <v>3.9899999999999963E-2</v>
      </c>
      <c r="E146" s="114">
        <v>5.699999999999995E-3</v>
      </c>
      <c r="F146" s="67"/>
      <c r="G146" s="1"/>
    </row>
    <row r="147" spans="1:7" ht="19.5" customHeight="1" outlineLevel="2" x14ac:dyDescent="0.2">
      <c r="A147" s="113" t="s">
        <v>141</v>
      </c>
      <c r="B147" s="58" t="s">
        <v>711</v>
      </c>
      <c r="C147" s="59" t="s">
        <v>888</v>
      </c>
      <c r="D147" s="32">
        <f t="shared" si="4"/>
        <v>4.0039999999999965E-2</v>
      </c>
      <c r="E147" s="114">
        <v>5.7199999999999951E-3</v>
      </c>
      <c r="F147" s="67"/>
      <c r="G147" s="1"/>
    </row>
    <row r="148" spans="1:7" ht="19.5" customHeight="1" outlineLevel="2" x14ac:dyDescent="0.2">
      <c r="A148" s="113" t="s">
        <v>142</v>
      </c>
      <c r="B148" s="58" t="s">
        <v>712</v>
      </c>
      <c r="C148" s="59" t="s">
        <v>889</v>
      </c>
      <c r="D148" s="32">
        <f t="shared" si="4"/>
        <v>4.0039999999999965E-2</v>
      </c>
      <c r="E148" s="114">
        <v>5.7199999999999951E-3</v>
      </c>
      <c r="F148" s="67"/>
      <c r="G148" s="1"/>
    </row>
    <row r="149" spans="1:7" ht="19.5" customHeight="1" outlineLevel="2" x14ac:dyDescent="0.2">
      <c r="A149" s="113" t="s">
        <v>143</v>
      </c>
      <c r="B149" s="58" t="s">
        <v>713</v>
      </c>
      <c r="C149" s="59" t="s">
        <v>890</v>
      </c>
      <c r="D149" s="32">
        <f t="shared" si="4"/>
        <v>4.0039999999999965E-2</v>
      </c>
      <c r="E149" s="114">
        <v>5.7199999999999951E-3</v>
      </c>
      <c r="F149" s="67"/>
      <c r="G149" s="1"/>
    </row>
    <row r="150" spans="1:7" ht="19.5" customHeight="1" outlineLevel="2" x14ac:dyDescent="0.2">
      <c r="A150" s="113" t="s">
        <v>144</v>
      </c>
      <c r="B150" s="58" t="s">
        <v>714</v>
      </c>
      <c r="C150" s="59" t="s">
        <v>891</v>
      </c>
      <c r="D150" s="32">
        <f t="shared" si="4"/>
        <v>4.0039999999999965E-2</v>
      </c>
      <c r="E150" s="114">
        <v>5.7199999999999951E-3</v>
      </c>
      <c r="F150" s="67"/>
      <c r="G150" s="1"/>
    </row>
    <row r="151" spans="1:7" ht="19.5" customHeight="1" outlineLevel="2" x14ac:dyDescent="0.2">
      <c r="A151" s="113" t="s">
        <v>145</v>
      </c>
      <c r="B151" s="58" t="s">
        <v>715</v>
      </c>
      <c r="C151" s="59" t="s">
        <v>892</v>
      </c>
      <c r="D151" s="32">
        <f t="shared" si="4"/>
        <v>4.0039999999999965E-2</v>
      </c>
      <c r="E151" s="114">
        <v>5.7199999999999951E-3</v>
      </c>
      <c r="F151" s="67"/>
      <c r="G151" s="1"/>
    </row>
    <row r="152" spans="1:7" ht="19.5" customHeight="1" outlineLevel="2" x14ac:dyDescent="0.2">
      <c r="A152" s="113" t="s">
        <v>146</v>
      </c>
      <c r="B152" s="58" t="s">
        <v>716</v>
      </c>
      <c r="C152" s="59" t="s">
        <v>893</v>
      </c>
      <c r="D152" s="32">
        <f t="shared" si="4"/>
        <v>4.0039999999999965E-2</v>
      </c>
      <c r="E152" s="114">
        <v>5.7199999999999951E-3</v>
      </c>
      <c r="F152" s="67"/>
      <c r="G152" s="1"/>
    </row>
    <row r="153" spans="1:7" ht="39" customHeight="1" outlineLevel="2" x14ac:dyDescent="0.2">
      <c r="A153" s="113" t="s">
        <v>147</v>
      </c>
      <c r="B153" s="58" t="s">
        <v>717</v>
      </c>
      <c r="C153" s="59" t="s">
        <v>894</v>
      </c>
      <c r="D153" s="32">
        <f t="shared" si="4"/>
        <v>4.0039999999999965E-2</v>
      </c>
      <c r="E153" s="114">
        <v>5.7199999999999951E-3</v>
      </c>
      <c r="F153" s="67"/>
      <c r="G153" s="1"/>
    </row>
    <row r="154" spans="1:7" ht="19.5" customHeight="1" outlineLevel="2" x14ac:dyDescent="0.2">
      <c r="A154" s="113" t="s">
        <v>148</v>
      </c>
      <c r="B154" s="58" t="s">
        <v>718</v>
      </c>
      <c r="C154" s="59" t="s">
        <v>895</v>
      </c>
      <c r="D154" s="32">
        <f t="shared" si="4"/>
        <v>4.0039999999999965E-2</v>
      </c>
      <c r="E154" s="114">
        <v>5.7199999999999951E-3</v>
      </c>
      <c r="F154" s="67"/>
      <c r="G154" s="1"/>
    </row>
    <row r="155" spans="1:7" ht="19.5" customHeight="1" outlineLevel="2" x14ac:dyDescent="0.2">
      <c r="A155" s="113" t="s">
        <v>149</v>
      </c>
      <c r="B155" s="58" t="s">
        <v>719</v>
      </c>
      <c r="C155" s="59" t="s">
        <v>896</v>
      </c>
      <c r="D155" s="32">
        <f t="shared" si="4"/>
        <v>4.0039999999999965E-2</v>
      </c>
      <c r="E155" s="114">
        <v>5.7199999999999951E-3</v>
      </c>
      <c r="F155" s="67"/>
      <c r="G155" s="1"/>
    </row>
    <row r="156" spans="1:7" ht="19.5" customHeight="1" outlineLevel="2" x14ac:dyDescent="0.2">
      <c r="A156" s="113" t="s">
        <v>150</v>
      </c>
      <c r="B156" s="58" t="s">
        <v>720</v>
      </c>
      <c r="C156" s="59" t="s">
        <v>897</v>
      </c>
      <c r="D156" s="32">
        <f t="shared" si="4"/>
        <v>4.0039999999999965E-2</v>
      </c>
      <c r="E156" s="114">
        <v>5.7199999999999951E-3</v>
      </c>
      <c r="F156" s="67"/>
      <c r="G156" s="1"/>
    </row>
    <row r="157" spans="1:7" ht="19.5" customHeight="1" outlineLevel="2" x14ac:dyDescent="0.2">
      <c r="A157" s="113" t="s">
        <v>151</v>
      </c>
      <c r="B157" s="58" t="s">
        <v>721</v>
      </c>
      <c r="C157" s="59" t="s">
        <v>898</v>
      </c>
      <c r="D157" s="32">
        <f t="shared" si="4"/>
        <v>4.0039999999999965E-2</v>
      </c>
      <c r="E157" s="114">
        <v>5.7199999999999951E-3</v>
      </c>
      <c r="F157" s="67"/>
      <c r="G157" s="1"/>
    </row>
    <row r="158" spans="1:7" ht="19.5" customHeight="1" outlineLevel="2" x14ac:dyDescent="0.2">
      <c r="A158" s="113" t="s">
        <v>152</v>
      </c>
      <c r="B158" s="58" t="s">
        <v>722</v>
      </c>
      <c r="C158" s="59" t="s">
        <v>899</v>
      </c>
      <c r="D158" s="32">
        <f t="shared" si="4"/>
        <v>3.9899999999999963E-2</v>
      </c>
      <c r="E158" s="114">
        <v>5.699999999999995E-3</v>
      </c>
      <c r="F158" s="67"/>
      <c r="G158" s="1"/>
    </row>
    <row r="159" spans="1:7" ht="19.5" customHeight="1" outlineLevel="2" x14ac:dyDescent="0.2">
      <c r="A159" s="113" t="s">
        <v>153</v>
      </c>
      <c r="B159" s="58" t="s">
        <v>723</v>
      </c>
      <c r="C159" s="59" t="s">
        <v>900</v>
      </c>
      <c r="D159" s="32">
        <f t="shared" si="4"/>
        <v>4.0039999999999965E-2</v>
      </c>
      <c r="E159" s="114">
        <v>5.7199999999999951E-3</v>
      </c>
      <c r="F159" s="67"/>
      <c r="G159" s="1"/>
    </row>
    <row r="160" spans="1:7" ht="19.5" customHeight="1" outlineLevel="2" x14ac:dyDescent="0.2">
      <c r="A160" s="113" t="s">
        <v>154</v>
      </c>
      <c r="B160" s="58" t="s">
        <v>724</v>
      </c>
      <c r="C160" s="59" t="s">
        <v>901</v>
      </c>
      <c r="D160" s="32">
        <f t="shared" si="4"/>
        <v>3.9479999999999967E-2</v>
      </c>
      <c r="E160" s="114">
        <v>5.6399999999999948E-3</v>
      </c>
      <c r="F160" s="67"/>
      <c r="G160" s="1"/>
    </row>
    <row r="161" spans="1:7" ht="19.5" customHeight="1" outlineLevel="2" x14ac:dyDescent="0.2">
      <c r="A161" s="113" t="s">
        <v>155</v>
      </c>
      <c r="B161" s="58" t="s">
        <v>725</v>
      </c>
      <c r="C161" s="59" t="s">
        <v>902</v>
      </c>
      <c r="D161" s="32">
        <f t="shared" si="4"/>
        <v>3.9479999999999967E-2</v>
      </c>
      <c r="E161" s="114">
        <v>5.6399999999999948E-3</v>
      </c>
      <c r="F161" s="67"/>
      <c r="G161" s="1"/>
    </row>
    <row r="162" spans="1:7" ht="19.5" customHeight="1" outlineLevel="2" x14ac:dyDescent="0.2">
      <c r="A162" s="113" t="s">
        <v>156</v>
      </c>
      <c r="B162" s="58" t="s">
        <v>726</v>
      </c>
      <c r="C162" s="59" t="s">
        <v>903</v>
      </c>
      <c r="D162" s="32">
        <f t="shared" si="4"/>
        <v>3.9479999999999967E-2</v>
      </c>
      <c r="E162" s="114">
        <v>5.6399999999999948E-3</v>
      </c>
      <c r="F162" s="67"/>
      <c r="G162" s="1"/>
    </row>
    <row r="163" spans="1:7" ht="19.5" customHeight="1" outlineLevel="2" x14ac:dyDescent="0.2">
      <c r="A163" s="113" t="s">
        <v>157</v>
      </c>
      <c r="B163" s="58" t="s">
        <v>727</v>
      </c>
      <c r="C163" s="59" t="s">
        <v>904</v>
      </c>
      <c r="D163" s="32">
        <f t="shared" si="4"/>
        <v>3.9479999999999967E-2</v>
      </c>
      <c r="E163" s="114">
        <v>5.6399999999999948E-3</v>
      </c>
      <c r="F163" s="67"/>
      <c r="G163" s="1"/>
    </row>
    <row r="164" spans="1:7" ht="19.5" customHeight="1" outlineLevel="2" x14ac:dyDescent="0.2">
      <c r="A164" s="113" t="s">
        <v>158</v>
      </c>
      <c r="B164" s="58" t="s">
        <v>728</v>
      </c>
      <c r="C164" s="59" t="s">
        <v>905</v>
      </c>
      <c r="D164" s="32">
        <f t="shared" si="4"/>
        <v>4.0039999999999965E-2</v>
      </c>
      <c r="E164" s="114">
        <v>5.7199999999999951E-3</v>
      </c>
      <c r="F164" s="67"/>
      <c r="G164" s="1"/>
    </row>
    <row r="165" spans="1:7" ht="19.5" customHeight="1" outlineLevel="2" x14ac:dyDescent="0.2">
      <c r="A165" s="113" t="s">
        <v>159</v>
      </c>
      <c r="B165" s="58" t="s">
        <v>729</v>
      </c>
      <c r="C165" s="59" t="s">
        <v>906</v>
      </c>
      <c r="D165" s="32">
        <f t="shared" si="4"/>
        <v>4.0039999999999965E-2</v>
      </c>
      <c r="E165" s="114">
        <v>5.7199999999999951E-3</v>
      </c>
      <c r="F165" s="67"/>
      <c r="G165" s="1"/>
    </row>
    <row r="166" spans="1:7" ht="19.5" customHeight="1" outlineLevel="2" x14ac:dyDescent="0.2">
      <c r="A166" s="113" t="s">
        <v>160</v>
      </c>
      <c r="B166" s="58" t="s">
        <v>730</v>
      </c>
      <c r="C166" s="59" t="s">
        <v>907</v>
      </c>
      <c r="D166" s="32">
        <f t="shared" si="4"/>
        <v>4.0039999999999965E-2</v>
      </c>
      <c r="E166" s="114">
        <v>5.7199999999999951E-3</v>
      </c>
      <c r="F166" s="67"/>
      <c r="G166" s="1"/>
    </row>
    <row r="167" spans="1:7" ht="19.5" customHeight="1" outlineLevel="2" x14ac:dyDescent="0.2">
      <c r="A167" s="113" t="s">
        <v>161</v>
      </c>
      <c r="B167" s="58" t="s">
        <v>731</v>
      </c>
      <c r="C167" s="59" t="s">
        <v>908</v>
      </c>
      <c r="D167" s="32">
        <f t="shared" si="4"/>
        <v>3.9899999999999963E-2</v>
      </c>
      <c r="E167" s="114">
        <v>5.699999999999995E-3</v>
      </c>
      <c r="F167" s="67"/>
      <c r="G167" s="1"/>
    </row>
    <row r="168" spans="1:7" ht="19.5" customHeight="1" outlineLevel="2" x14ac:dyDescent="0.2">
      <c r="A168" s="113" t="s">
        <v>162</v>
      </c>
      <c r="B168" s="58" t="s">
        <v>732</v>
      </c>
      <c r="C168" s="59" t="s">
        <v>909</v>
      </c>
      <c r="D168" s="32">
        <f t="shared" ref="D168:D186" si="5">E168*$D$7</f>
        <v>3.9899999999999963E-2</v>
      </c>
      <c r="E168" s="114">
        <v>5.699999999999995E-3</v>
      </c>
      <c r="F168" s="67"/>
      <c r="G168" s="1"/>
    </row>
    <row r="169" spans="1:7" ht="19.5" customHeight="1" outlineLevel="2" x14ac:dyDescent="0.2">
      <c r="A169" s="113" t="s">
        <v>163</v>
      </c>
      <c r="B169" s="58" t="s">
        <v>733</v>
      </c>
      <c r="C169" s="59" t="s">
        <v>910</v>
      </c>
      <c r="D169" s="32">
        <f t="shared" si="5"/>
        <v>6.2299999999999953E-2</v>
      </c>
      <c r="E169" s="114">
        <v>8.899999999999993E-3</v>
      </c>
      <c r="F169" s="67"/>
      <c r="G169" s="1"/>
    </row>
    <row r="170" spans="1:7" ht="19.5" customHeight="1" outlineLevel="2" x14ac:dyDescent="0.2">
      <c r="A170" s="113" t="s">
        <v>164</v>
      </c>
      <c r="B170" s="58" t="s">
        <v>734</v>
      </c>
      <c r="C170" s="59" t="s">
        <v>911</v>
      </c>
      <c r="D170" s="32">
        <f t="shared" si="5"/>
        <v>4.3119999999999964E-2</v>
      </c>
      <c r="E170" s="114">
        <v>6.1599999999999945E-3</v>
      </c>
      <c r="F170" s="67"/>
      <c r="G170" s="1"/>
    </row>
    <row r="171" spans="1:7" ht="19.5" customHeight="1" outlineLevel="2" x14ac:dyDescent="0.2">
      <c r="A171" s="113" t="s">
        <v>165</v>
      </c>
      <c r="B171" s="58" t="s">
        <v>735</v>
      </c>
      <c r="C171" s="59" t="s">
        <v>912</v>
      </c>
      <c r="D171" s="32">
        <f t="shared" si="5"/>
        <v>6.1879999999999942E-2</v>
      </c>
      <c r="E171" s="114">
        <v>8.839999999999992E-3</v>
      </c>
      <c r="F171" s="67"/>
      <c r="G171" s="1"/>
    </row>
    <row r="172" spans="1:7" ht="19.5" customHeight="1" outlineLevel="2" x14ac:dyDescent="0.2">
      <c r="A172" s="113" t="s">
        <v>166</v>
      </c>
      <c r="B172" s="58" t="s">
        <v>736</v>
      </c>
      <c r="C172" s="59" t="s">
        <v>913</v>
      </c>
      <c r="D172" s="32">
        <f t="shared" si="5"/>
        <v>6.2299999999999953E-2</v>
      </c>
      <c r="E172" s="114">
        <v>8.899999999999993E-3</v>
      </c>
      <c r="F172" s="67"/>
      <c r="G172" s="1"/>
    </row>
    <row r="173" spans="1:7" ht="19.5" customHeight="1" outlineLevel="2" x14ac:dyDescent="0.2">
      <c r="A173" s="113" t="s">
        <v>167</v>
      </c>
      <c r="B173" s="58" t="s">
        <v>737</v>
      </c>
      <c r="C173" s="59" t="s">
        <v>914</v>
      </c>
      <c r="D173" s="32">
        <f t="shared" si="5"/>
        <v>5.5859999999999958E-2</v>
      </c>
      <c r="E173" s="114">
        <v>7.979999999999994E-3</v>
      </c>
      <c r="F173" s="67"/>
      <c r="G173" s="1"/>
    </row>
    <row r="174" spans="1:7" ht="19.5" customHeight="1" outlineLevel="2" x14ac:dyDescent="0.2">
      <c r="A174" s="113" t="s">
        <v>168</v>
      </c>
      <c r="B174" s="58" t="s">
        <v>738</v>
      </c>
      <c r="C174" s="59" t="s">
        <v>915</v>
      </c>
      <c r="D174" s="32">
        <f t="shared" si="5"/>
        <v>4.3119999999999964E-2</v>
      </c>
      <c r="E174" s="114">
        <v>6.1599999999999945E-3</v>
      </c>
      <c r="F174" s="67"/>
      <c r="G174" s="1"/>
    </row>
    <row r="175" spans="1:7" ht="19.5" customHeight="1" outlineLevel="2" x14ac:dyDescent="0.2">
      <c r="A175" s="113" t="s">
        <v>169</v>
      </c>
      <c r="B175" s="58" t="s">
        <v>739</v>
      </c>
      <c r="C175" s="59" t="s">
        <v>916</v>
      </c>
      <c r="D175" s="32">
        <f t="shared" si="5"/>
        <v>6.1879999999999942E-2</v>
      </c>
      <c r="E175" s="114">
        <v>8.839999999999992E-3</v>
      </c>
      <c r="F175" s="67"/>
      <c r="G175" s="1"/>
    </row>
    <row r="176" spans="1:7" ht="19.5" customHeight="1" outlineLevel="2" x14ac:dyDescent="0.2">
      <c r="A176" s="113" t="s">
        <v>170</v>
      </c>
      <c r="B176" s="58" t="s">
        <v>740</v>
      </c>
      <c r="C176" s="59" t="s">
        <v>917</v>
      </c>
      <c r="D176" s="32">
        <f t="shared" si="5"/>
        <v>6.1879999999999942E-2</v>
      </c>
      <c r="E176" s="114">
        <v>8.839999999999992E-3</v>
      </c>
      <c r="F176" s="67"/>
      <c r="G176" s="1"/>
    </row>
    <row r="177" spans="1:11" ht="19.5" customHeight="1" outlineLevel="2" x14ac:dyDescent="0.2">
      <c r="A177" s="113" t="s">
        <v>171</v>
      </c>
      <c r="B177" s="58" t="s">
        <v>741</v>
      </c>
      <c r="C177" s="59" t="s">
        <v>918</v>
      </c>
      <c r="D177" s="32">
        <f t="shared" si="5"/>
        <v>6.2299999999999953E-2</v>
      </c>
      <c r="E177" s="114">
        <v>8.899999999999993E-3</v>
      </c>
      <c r="F177" s="67"/>
      <c r="G177" s="1"/>
    </row>
    <row r="178" spans="1:11" ht="19.5" customHeight="1" outlineLevel="2" x14ac:dyDescent="0.2">
      <c r="A178" s="113" t="s">
        <v>172</v>
      </c>
      <c r="B178" s="58" t="s">
        <v>742</v>
      </c>
      <c r="C178" s="59" t="s">
        <v>919</v>
      </c>
      <c r="D178" s="32">
        <f t="shared" si="5"/>
        <v>6.1879999999999942E-2</v>
      </c>
      <c r="E178" s="114">
        <v>8.839999999999992E-3</v>
      </c>
      <c r="F178" s="67"/>
      <c r="G178" s="1"/>
    </row>
    <row r="179" spans="1:11" ht="19.5" customHeight="1" outlineLevel="2" x14ac:dyDescent="0.2">
      <c r="A179" s="113" t="s">
        <v>173</v>
      </c>
      <c r="B179" s="58" t="s">
        <v>743</v>
      </c>
      <c r="C179" s="59" t="s">
        <v>920</v>
      </c>
      <c r="D179" s="32">
        <f t="shared" si="5"/>
        <v>6.1879999999999942E-2</v>
      </c>
      <c r="E179" s="114">
        <v>8.839999999999992E-3</v>
      </c>
      <c r="F179" s="67"/>
      <c r="G179" s="1"/>
    </row>
    <row r="180" spans="1:11" ht="19.5" customHeight="1" outlineLevel="2" x14ac:dyDescent="0.2">
      <c r="A180" s="113" t="s">
        <v>174</v>
      </c>
      <c r="B180" s="58" t="s">
        <v>744</v>
      </c>
      <c r="C180" s="59" t="s">
        <v>921</v>
      </c>
      <c r="D180" s="32">
        <f t="shared" si="5"/>
        <v>6.1879999999999942E-2</v>
      </c>
      <c r="E180" s="114">
        <v>8.839999999999992E-3</v>
      </c>
      <c r="F180" s="67"/>
      <c r="G180" s="1"/>
    </row>
    <row r="181" spans="1:11" ht="19.5" customHeight="1" outlineLevel="2" x14ac:dyDescent="0.2">
      <c r="A181" s="113" t="s">
        <v>175</v>
      </c>
      <c r="B181" s="58" t="s">
        <v>745</v>
      </c>
      <c r="C181" s="59" t="s">
        <v>922</v>
      </c>
      <c r="D181" s="32">
        <f t="shared" si="5"/>
        <v>6.1879999999999942E-2</v>
      </c>
      <c r="E181" s="114">
        <v>8.839999999999992E-3</v>
      </c>
      <c r="F181" s="67"/>
      <c r="G181" s="1"/>
    </row>
    <row r="182" spans="1:11" ht="39" customHeight="1" outlineLevel="2" x14ac:dyDescent="0.2">
      <c r="A182" s="113" t="s">
        <v>176</v>
      </c>
      <c r="B182" s="58" t="s">
        <v>746</v>
      </c>
      <c r="C182" s="59" t="s">
        <v>923</v>
      </c>
      <c r="D182" s="32">
        <f t="shared" si="5"/>
        <v>6.1879999999999942E-2</v>
      </c>
      <c r="E182" s="114">
        <v>8.839999999999992E-3</v>
      </c>
      <c r="F182" s="67"/>
      <c r="G182" s="1"/>
    </row>
    <row r="183" spans="1:11" ht="19.5" customHeight="1" outlineLevel="2" x14ac:dyDescent="0.2">
      <c r="A183" s="113" t="s">
        <v>177</v>
      </c>
      <c r="B183" s="58" t="s">
        <v>747</v>
      </c>
      <c r="C183" s="59" t="s">
        <v>924</v>
      </c>
      <c r="D183" s="32">
        <f t="shared" si="5"/>
        <v>6.1879999999999942E-2</v>
      </c>
      <c r="E183" s="114">
        <v>8.839999999999992E-3</v>
      </c>
      <c r="F183" s="67"/>
      <c r="G183" s="1"/>
    </row>
    <row r="184" spans="1:11" ht="19.5" customHeight="1" outlineLevel="2" x14ac:dyDescent="0.2">
      <c r="A184" s="113" t="s">
        <v>178</v>
      </c>
      <c r="B184" s="58" t="s">
        <v>748</v>
      </c>
      <c r="C184" s="59" t="s">
        <v>925</v>
      </c>
      <c r="D184" s="32">
        <f t="shared" si="5"/>
        <v>4.3539999999999961E-2</v>
      </c>
      <c r="E184" s="114">
        <v>6.2199999999999946E-3</v>
      </c>
      <c r="F184" s="67"/>
      <c r="G184" s="1"/>
    </row>
    <row r="185" spans="1:11" ht="19.5" customHeight="1" outlineLevel="2" x14ac:dyDescent="0.2">
      <c r="A185" s="113" t="s">
        <v>179</v>
      </c>
      <c r="B185" s="58" t="s">
        <v>749</v>
      </c>
      <c r="C185" s="59" t="s">
        <v>926</v>
      </c>
      <c r="D185" s="32">
        <f t="shared" si="5"/>
        <v>4.3539999999999961E-2</v>
      </c>
      <c r="E185" s="114">
        <v>6.2199999999999946E-3</v>
      </c>
      <c r="F185" s="67"/>
      <c r="G185" s="1"/>
    </row>
    <row r="186" spans="1:11" ht="19.5" customHeight="1" outlineLevel="2" x14ac:dyDescent="0.2">
      <c r="A186" s="113" t="s">
        <v>180</v>
      </c>
      <c r="B186" s="58" t="s">
        <v>750</v>
      </c>
      <c r="C186" s="59" t="s">
        <v>927</v>
      </c>
      <c r="D186" s="32">
        <f t="shared" si="5"/>
        <v>4.3539999999999961E-2</v>
      </c>
      <c r="E186" s="114">
        <v>6.2199999999999946E-3</v>
      </c>
      <c r="F186" s="67"/>
      <c r="G186" s="1"/>
    </row>
    <row r="187" spans="1:11" ht="25.5" x14ac:dyDescent="0.35">
      <c r="A187" s="109">
        <v>2</v>
      </c>
      <c r="B187" s="4" t="s">
        <v>934</v>
      </c>
      <c r="C187" s="60"/>
      <c r="D187" s="5">
        <v>84</v>
      </c>
      <c r="E187" s="110"/>
      <c r="F187" s="65"/>
      <c r="G187" s="77"/>
      <c r="K187" s="33"/>
    </row>
    <row r="188" spans="1:11" ht="26.25" outlineLevel="1" x14ac:dyDescent="0.4">
      <c r="A188" s="111">
        <v>2.1</v>
      </c>
      <c r="B188" s="6" t="s">
        <v>181</v>
      </c>
      <c r="C188" s="6"/>
      <c r="D188" s="9">
        <v>31.4</v>
      </c>
      <c r="E188" s="112"/>
      <c r="F188" s="66"/>
      <c r="G188" s="80"/>
      <c r="J188" s="34"/>
      <c r="K188" s="39"/>
    </row>
    <row r="189" spans="1:11" ht="26.25" outlineLevel="2" x14ac:dyDescent="0.4">
      <c r="A189" s="115" t="s">
        <v>182</v>
      </c>
      <c r="B189" s="51" t="s">
        <v>568</v>
      </c>
      <c r="C189" s="51"/>
      <c r="D189" s="52">
        <f>$D$188*Table13[[#This Row],[WF 
(Disc.)]]</f>
        <v>3.9249999999999998</v>
      </c>
      <c r="E189" s="116">
        <v>0.125</v>
      </c>
      <c r="F189" s="68"/>
      <c r="G189" s="69"/>
      <c r="J189" s="34"/>
      <c r="K189" s="39"/>
    </row>
    <row r="190" spans="1:11" ht="26.25" outlineLevel="3" x14ac:dyDescent="0.4">
      <c r="A190" s="117" t="s">
        <v>567</v>
      </c>
      <c r="B190" s="93" t="s">
        <v>183</v>
      </c>
      <c r="C190" s="93"/>
      <c r="D190" s="94">
        <f>Table13[[#This Row],[WF 
(Disc.)]]*$D$189</f>
        <v>0.90408028956893716</v>
      </c>
      <c r="E190" s="118">
        <v>0.23033892727871011</v>
      </c>
      <c r="F190" s="69"/>
      <c r="G190" s="15"/>
      <c r="J190" s="34"/>
      <c r="K190" s="39"/>
    </row>
    <row r="191" spans="1:11" ht="26.25" outlineLevel="4" x14ac:dyDescent="0.4">
      <c r="A191" s="119" t="s">
        <v>1154</v>
      </c>
      <c r="B191" s="97" t="s">
        <v>337</v>
      </c>
      <c r="C191" s="97"/>
      <c r="D191" s="98">
        <f>$D$190*Table13[[#This Row],[WF 
(Disc.)]]</f>
        <v>0.54244817374136223</v>
      </c>
      <c r="E191" s="120">
        <v>0.6</v>
      </c>
      <c r="F191" s="69"/>
      <c r="G191" s="15"/>
      <c r="J191" s="34"/>
      <c r="K191" s="39"/>
    </row>
    <row r="192" spans="1:11" s="20" customFormat="1" ht="26.25" outlineLevel="5" x14ac:dyDescent="0.4">
      <c r="A192" s="121" t="s">
        <v>1159</v>
      </c>
      <c r="B192" s="26" t="s">
        <v>405</v>
      </c>
      <c r="C192" s="26"/>
      <c r="D192" s="21">
        <f>$D$191*Table13[[#This Row],[WF 
(Disc.)]]</f>
        <v>0.10848963474827245</v>
      </c>
      <c r="E192" s="122">
        <v>0.2</v>
      </c>
      <c r="F192" s="70"/>
      <c r="G192" s="19"/>
      <c r="H192" s="36"/>
      <c r="I192" s="36"/>
      <c r="J192" s="30"/>
      <c r="K192" s="40"/>
    </row>
    <row r="193" spans="1:11" s="20" customFormat="1" ht="26.25" outlineLevel="5" x14ac:dyDescent="0.4">
      <c r="A193" s="121" t="s">
        <v>1160</v>
      </c>
      <c r="B193" s="26" t="s">
        <v>404</v>
      </c>
      <c r="C193" s="26"/>
      <c r="D193" s="21">
        <f>$D$191*Table13[[#This Row],[WF 
(Disc.)]]</f>
        <v>0.16273445212240867</v>
      </c>
      <c r="E193" s="122">
        <v>0.3</v>
      </c>
      <c r="F193" s="70"/>
      <c r="G193" s="19"/>
      <c r="H193" s="36"/>
      <c r="I193" s="36"/>
      <c r="J193" s="30"/>
      <c r="K193" s="40"/>
    </row>
    <row r="194" spans="1:11" s="20" customFormat="1" ht="26.25" outlineLevel="5" x14ac:dyDescent="0.4">
      <c r="A194" s="121" t="s">
        <v>1161</v>
      </c>
      <c r="B194" s="26" t="s">
        <v>403</v>
      </c>
      <c r="C194" s="26"/>
      <c r="D194" s="21">
        <f>$D$191*Table13[[#This Row],[WF 
(Disc.)]]</f>
        <v>0.27122408687068111</v>
      </c>
      <c r="E194" s="122">
        <v>0.5</v>
      </c>
      <c r="F194" s="70"/>
      <c r="G194" s="19"/>
      <c r="H194" s="36"/>
      <c r="I194" s="36"/>
      <c r="J194" s="30"/>
      <c r="K194" s="40"/>
    </row>
    <row r="195" spans="1:11" ht="26.25" outlineLevel="4" x14ac:dyDescent="0.4">
      <c r="A195" s="119" t="s">
        <v>1156</v>
      </c>
      <c r="B195" s="97" t="s">
        <v>942</v>
      </c>
      <c r="C195" s="97"/>
      <c r="D195" s="98">
        <f>$D$190*Table13[[#This Row],[WF 
(Disc.)]]</f>
        <v>0.27122408687068111</v>
      </c>
      <c r="E195" s="120">
        <v>0.3</v>
      </c>
      <c r="F195" s="69"/>
      <c r="G195" s="15"/>
      <c r="J195" s="34"/>
      <c r="K195" s="39"/>
    </row>
    <row r="196" spans="1:11" s="20" customFormat="1" ht="26.25" outlineLevel="5" x14ac:dyDescent="0.4">
      <c r="A196" s="121" t="s">
        <v>1162</v>
      </c>
      <c r="B196" s="12" t="s">
        <v>405</v>
      </c>
      <c r="C196" s="12"/>
      <c r="D196" s="21">
        <f>$D$195*Table13[[#This Row],[WF 
(Disc.)]]</f>
        <v>5.4244817374136223E-2</v>
      </c>
      <c r="E196" s="122">
        <v>0.2</v>
      </c>
      <c r="F196" s="70"/>
      <c r="G196" s="19"/>
      <c r="H196" s="36"/>
      <c r="I196"/>
      <c r="J196" s="30"/>
      <c r="K196" s="40"/>
    </row>
    <row r="197" spans="1:11" s="20" customFormat="1" ht="26.25" outlineLevel="5" x14ac:dyDescent="0.4">
      <c r="A197" s="121" t="s">
        <v>1163</v>
      </c>
      <c r="B197" s="12" t="s">
        <v>404</v>
      </c>
      <c r="C197" s="12"/>
      <c r="D197" s="21">
        <f>$D$195*Table13[[#This Row],[WF 
(Disc.)]]</f>
        <v>8.1367226061204334E-2</v>
      </c>
      <c r="E197" s="122">
        <v>0.3</v>
      </c>
      <c r="F197" s="70"/>
      <c r="G197" s="19"/>
      <c r="H197" s="36"/>
      <c r="I197"/>
      <c r="J197" s="30"/>
      <c r="K197" s="40"/>
    </row>
    <row r="198" spans="1:11" s="20" customFormat="1" ht="26.25" outlineLevel="5" x14ac:dyDescent="0.4">
      <c r="A198" s="121" t="s">
        <v>1164</v>
      </c>
      <c r="B198" s="12" t="s">
        <v>403</v>
      </c>
      <c r="C198" s="12"/>
      <c r="D198" s="21">
        <f>$D$195*Table13[[#This Row],[WF 
(Disc.)]]</f>
        <v>0.13561204343534056</v>
      </c>
      <c r="E198" s="122">
        <v>0.5</v>
      </c>
      <c r="F198" s="70"/>
      <c r="G198" s="19"/>
      <c r="H198" s="36"/>
      <c r="I198"/>
      <c r="J198" s="30"/>
      <c r="K198" s="40"/>
    </row>
    <row r="199" spans="1:11" ht="26.25" outlineLevel="4" x14ac:dyDescent="0.4">
      <c r="A199" s="119" t="s">
        <v>1155</v>
      </c>
      <c r="B199" s="97" t="s">
        <v>338</v>
      </c>
      <c r="C199" s="97"/>
      <c r="D199" s="98">
        <f>$D$190*Table13[[#This Row],[WF 
(Disc.)]]</f>
        <v>9.0408028956893718E-2</v>
      </c>
      <c r="E199" s="120">
        <v>0.1</v>
      </c>
      <c r="F199" s="69"/>
      <c r="G199" s="15"/>
      <c r="J199" s="34"/>
      <c r="K199" s="39"/>
    </row>
    <row r="200" spans="1:11" s="20" customFormat="1" ht="26.25" outlineLevel="5" x14ac:dyDescent="0.4">
      <c r="A200" s="121" t="s">
        <v>1165</v>
      </c>
      <c r="B200" s="12" t="s">
        <v>405</v>
      </c>
      <c r="C200" s="12"/>
      <c r="D200" s="21">
        <f>$D$199*Table13[[#This Row],[WF 
(Disc.)]]</f>
        <v>1.8081605791378744E-2</v>
      </c>
      <c r="E200" s="122">
        <v>0.2</v>
      </c>
      <c r="F200" s="70"/>
      <c r="G200" s="19"/>
      <c r="H200" s="36"/>
      <c r="I200"/>
      <c r="J200" s="30"/>
      <c r="K200" s="40"/>
    </row>
    <row r="201" spans="1:11" s="20" customFormat="1" ht="26.25" outlineLevel="5" x14ac:dyDescent="0.4">
      <c r="A201" s="121" t="s">
        <v>1166</v>
      </c>
      <c r="B201" s="12" t="s">
        <v>404</v>
      </c>
      <c r="C201" s="12"/>
      <c r="D201" s="21">
        <f>$D$199*Table13[[#This Row],[WF 
(Disc.)]]</f>
        <v>2.7122408687068115E-2</v>
      </c>
      <c r="E201" s="122">
        <v>0.3</v>
      </c>
      <c r="F201" s="70"/>
      <c r="G201" s="19"/>
      <c r="H201" s="36"/>
      <c r="I201"/>
      <c r="J201" s="30"/>
      <c r="K201" s="40"/>
    </row>
    <row r="202" spans="1:11" s="20" customFormat="1" ht="26.25" outlineLevel="5" x14ac:dyDescent="0.4">
      <c r="A202" s="121" t="s">
        <v>1167</v>
      </c>
      <c r="B202" s="12" t="s">
        <v>403</v>
      </c>
      <c r="C202" s="12"/>
      <c r="D202" s="21">
        <f>$D$199*Table13[[#This Row],[WF 
(Disc.)]]</f>
        <v>4.5204014478446859E-2</v>
      </c>
      <c r="E202" s="122">
        <v>0.5</v>
      </c>
      <c r="F202" s="70"/>
      <c r="G202" s="19"/>
      <c r="H202" s="36"/>
      <c r="I202"/>
      <c r="J202" s="30"/>
      <c r="K202" s="40"/>
    </row>
    <row r="203" spans="1:11" ht="26.25" outlineLevel="3" x14ac:dyDescent="0.4">
      <c r="A203" s="117" t="s">
        <v>955</v>
      </c>
      <c r="B203" s="93" t="s">
        <v>185</v>
      </c>
      <c r="C203" s="93"/>
      <c r="D203" s="94">
        <f>Table13[[#This Row],[WF 
(Disc.)]]*$D$189</f>
        <v>0.27768180322474495</v>
      </c>
      <c r="E203" s="118">
        <v>7.0746956235603814E-2</v>
      </c>
      <c r="F203" s="69"/>
      <c r="G203" s="15"/>
      <c r="J203" s="34"/>
      <c r="K203" s="39"/>
    </row>
    <row r="204" spans="1:11" ht="26.25" outlineLevel="4" x14ac:dyDescent="0.4">
      <c r="A204" s="119" t="s">
        <v>1157</v>
      </c>
      <c r="B204" s="97" t="s">
        <v>337</v>
      </c>
      <c r="C204" s="97"/>
      <c r="D204" s="98">
        <f>$D$203*Table13[[#This Row],[WF 
(Disc.)]]</f>
        <v>0.24991362290227045</v>
      </c>
      <c r="E204" s="120">
        <v>0.9</v>
      </c>
      <c r="F204" s="69"/>
      <c r="G204" s="15"/>
      <c r="J204" s="34"/>
      <c r="K204" s="39"/>
    </row>
    <row r="205" spans="1:11" s="20" customFormat="1" ht="26.25" outlineLevel="5" x14ac:dyDescent="0.4">
      <c r="A205" s="121" t="s">
        <v>1168</v>
      </c>
      <c r="B205" s="12" t="s">
        <v>405</v>
      </c>
      <c r="C205" s="12"/>
      <c r="D205" s="21">
        <f>$D$204*Table13[[#This Row],[WF 
(Disc.)]]</f>
        <v>4.9982724580454094E-2</v>
      </c>
      <c r="E205" s="122">
        <v>0.2</v>
      </c>
      <c r="F205" s="70"/>
      <c r="G205" s="19"/>
      <c r="H205" s="36"/>
      <c r="I205"/>
      <c r="J205" s="30"/>
      <c r="K205" s="40"/>
    </row>
    <row r="206" spans="1:11" s="20" customFormat="1" ht="26.25" outlineLevel="5" x14ac:dyDescent="0.4">
      <c r="A206" s="121" t="s">
        <v>1169</v>
      </c>
      <c r="B206" s="12" t="s">
        <v>404</v>
      </c>
      <c r="C206" s="12"/>
      <c r="D206" s="21">
        <f>$D$204*Table13[[#This Row],[WF 
(Disc.)]]</f>
        <v>7.4974086870681134E-2</v>
      </c>
      <c r="E206" s="122">
        <v>0.3</v>
      </c>
      <c r="F206" s="70"/>
      <c r="G206" s="19"/>
      <c r="H206" s="36"/>
      <c r="I206"/>
      <c r="J206" s="30"/>
      <c r="K206" s="40"/>
    </row>
    <row r="207" spans="1:11" s="20" customFormat="1" ht="26.25" outlineLevel="5" x14ac:dyDescent="0.4">
      <c r="A207" s="121" t="s">
        <v>1170</v>
      </c>
      <c r="B207" s="12" t="s">
        <v>403</v>
      </c>
      <c r="C207" s="12"/>
      <c r="D207" s="21">
        <f>$D$204*Table13[[#This Row],[WF 
(Disc.)]]</f>
        <v>0.12495681145113523</v>
      </c>
      <c r="E207" s="122">
        <v>0.5</v>
      </c>
      <c r="F207" s="70"/>
      <c r="G207" s="19"/>
      <c r="H207" s="36"/>
      <c r="I207"/>
      <c r="J207" s="30"/>
      <c r="K207" s="40"/>
    </row>
    <row r="208" spans="1:11" ht="26.25" outlineLevel="4" x14ac:dyDescent="0.4">
      <c r="A208" s="119" t="s">
        <v>1158</v>
      </c>
      <c r="B208" s="97" t="s">
        <v>339</v>
      </c>
      <c r="C208" s="97"/>
      <c r="D208" s="98">
        <f>$D$203*Table13[[#This Row],[WF 
(Disc.)]]</f>
        <v>2.7768180322474495E-2</v>
      </c>
      <c r="E208" s="120">
        <v>0.1</v>
      </c>
      <c r="F208" s="69"/>
      <c r="G208" s="15"/>
      <c r="J208" s="34"/>
      <c r="K208" s="39"/>
    </row>
    <row r="209" spans="1:11" s="20" customFormat="1" ht="26.25" outlineLevel="5" x14ac:dyDescent="0.4">
      <c r="A209" s="121" t="s">
        <v>1171</v>
      </c>
      <c r="B209" s="12" t="s">
        <v>405</v>
      </c>
      <c r="C209" s="12"/>
      <c r="D209" s="21">
        <f>$D$208*Table13[[#This Row],[WF 
(Disc.)]]</f>
        <v>5.5536360644948997E-3</v>
      </c>
      <c r="E209" s="122">
        <v>0.2</v>
      </c>
      <c r="F209" s="70"/>
      <c r="G209" s="19"/>
      <c r="H209" s="36"/>
      <c r="I209"/>
      <c r="J209" s="30"/>
      <c r="K209" s="40"/>
    </row>
    <row r="210" spans="1:11" s="20" customFormat="1" ht="26.25" outlineLevel="5" x14ac:dyDescent="0.4">
      <c r="A210" s="121" t="s">
        <v>1171</v>
      </c>
      <c r="B210" s="12" t="s">
        <v>404</v>
      </c>
      <c r="C210" s="12"/>
      <c r="D210" s="21">
        <f>$D$208*Table13[[#This Row],[WF 
(Disc.)]]</f>
        <v>8.3304540967423478E-3</v>
      </c>
      <c r="E210" s="122">
        <v>0.3</v>
      </c>
      <c r="F210" s="70"/>
      <c r="G210" s="19"/>
      <c r="H210" s="36"/>
      <c r="I210"/>
      <c r="J210" s="30"/>
      <c r="K210" s="40"/>
    </row>
    <row r="211" spans="1:11" s="20" customFormat="1" ht="26.25" outlineLevel="5" x14ac:dyDescent="0.4">
      <c r="A211" s="121" t="s">
        <v>1171</v>
      </c>
      <c r="B211" s="12" t="s">
        <v>403</v>
      </c>
      <c r="C211" s="12"/>
      <c r="D211" s="21">
        <f>$D$208*Table13[[#This Row],[WF 
(Disc.)]]</f>
        <v>1.3884090161237247E-2</v>
      </c>
      <c r="E211" s="122">
        <v>0.5</v>
      </c>
      <c r="F211" s="70"/>
      <c r="G211" s="19"/>
      <c r="H211" s="36"/>
      <c r="I211"/>
      <c r="J211" s="30"/>
      <c r="K211" s="40"/>
    </row>
    <row r="212" spans="1:11" ht="26.25" outlineLevel="3" x14ac:dyDescent="0.4">
      <c r="A212" s="117" t="s">
        <v>956</v>
      </c>
      <c r="B212" s="93" t="s">
        <v>187</v>
      </c>
      <c r="C212" s="93"/>
      <c r="D212" s="94">
        <f>Table13[[#This Row],[WF 
(Disc.)]]*$D$189</f>
        <v>7.87841395195788E-2</v>
      </c>
      <c r="E212" s="118">
        <v>2.0072392234287594E-2</v>
      </c>
      <c r="F212" s="69"/>
      <c r="G212" s="15"/>
      <c r="J212" s="34"/>
      <c r="K212" s="39"/>
    </row>
    <row r="213" spans="1:11" s="20" customFormat="1" ht="26.25" outlineLevel="4" x14ac:dyDescent="0.4">
      <c r="A213" s="121" t="s">
        <v>1172</v>
      </c>
      <c r="B213" s="12" t="s">
        <v>405</v>
      </c>
      <c r="C213" s="12"/>
      <c r="D213" s="21">
        <f>$D$212*Table13[[#This Row],[WF 
(Disc.)]]</f>
        <v>1.5756827903915759E-2</v>
      </c>
      <c r="E213" s="122">
        <v>0.2</v>
      </c>
      <c r="F213" s="70"/>
      <c r="G213" s="19"/>
      <c r="H213" s="36"/>
      <c r="I213"/>
      <c r="J213" s="30"/>
      <c r="K213" s="40"/>
    </row>
    <row r="214" spans="1:11" s="20" customFormat="1" ht="26.25" outlineLevel="4" x14ac:dyDescent="0.4">
      <c r="A214" s="121" t="s">
        <v>1173</v>
      </c>
      <c r="B214" s="12" t="s">
        <v>404</v>
      </c>
      <c r="C214" s="12"/>
      <c r="D214" s="21">
        <f>$D$212*Table13[[#This Row],[WF 
(Disc.)]]</f>
        <v>2.3635241855873641E-2</v>
      </c>
      <c r="E214" s="122">
        <v>0.3</v>
      </c>
      <c r="F214" s="70"/>
      <c r="G214" s="19"/>
      <c r="H214" s="36"/>
      <c r="I214"/>
      <c r="J214" s="30"/>
      <c r="K214" s="40"/>
    </row>
    <row r="215" spans="1:11" s="20" customFormat="1" ht="26.25" outlineLevel="4" x14ac:dyDescent="0.4">
      <c r="A215" s="121" t="s">
        <v>1174</v>
      </c>
      <c r="B215" s="12" t="s">
        <v>403</v>
      </c>
      <c r="C215" s="12"/>
      <c r="D215" s="21">
        <f>$D$212*Table13[[#This Row],[WF 
(Disc.)]]</f>
        <v>3.93920697597894E-2</v>
      </c>
      <c r="E215" s="122">
        <v>0.5</v>
      </c>
      <c r="F215" s="70"/>
      <c r="G215" s="19"/>
      <c r="H215" s="36"/>
      <c r="I215"/>
      <c r="J215" s="30"/>
      <c r="K215" s="40"/>
    </row>
    <row r="216" spans="1:11" ht="26.25" outlineLevel="3" x14ac:dyDescent="0.4">
      <c r="A216" s="117" t="s">
        <v>957</v>
      </c>
      <c r="B216" s="93" t="s">
        <v>189</v>
      </c>
      <c r="C216" s="93"/>
      <c r="D216" s="94">
        <f>Table13[[#This Row],[WF 
(Disc.)]]*$D$189</f>
        <v>3.8746298124383016E-2</v>
      </c>
      <c r="E216" s="118">
        <v>9.8716683119447184E-3</v>
      </c>
      <c r="F216" s="69"/>
      <c r="G216" s="15"/>
      <c r="J216" s="34"/>
      <c r="K216" s="39"/>
    </row>
    <row r="217" spans="1:11" ht="26.25" outlineLevel="3" x14ac:dyDescent="0.4">
      <c r="A217" s="117" t="s">
        <v>958</v>
      </c>
      <c r="B217" s="93" t="s">
        <v>191</v>
      </c>
      <c r="C217" s="93"/>
      <c r="D217" s="94">
        <f>Table13[[#This Row],[WF 
(Disc.)]]*$D$189</f>
        <v>3.8746298124383016E-2</v>
      </c>
      <c r="E217" s="118">
        <v>9.8716683119447184E-3</v>
      </c>
      <c r="F217" s="69"/>
      <c r="G217" s="15"/>
      <c r="J217" s="34"/>
      <c r="K217" s="39"/>
    </row>
    <row r="218" spans="1:11" ht="26.25" outlineLevel="3" x14ac:dyDescent="0.4">
      <c r="A218" s="117" t="s">
        <v>959</v>
      </c>
      <c r="B218" s="93" t="s">
        <v>193</v>
      </c>
      <c r="C218" s="93"/>
      <c r="D218" s="94">
        <f>Table13[[#This Row],[WF 
(Disc.)]]*$D$189</f>
        <v>0.19631457716354064</v>
      </c>
      <c r="E218" s="118">
        <v>5.0016452780519909E-2</v>
      </c>
      <c r="F218" s="69"/>
      <c r="G218" s="15"/>
      <c r="J218" s="34"/>
      <c r="K218" s="39"/>
    </row>
    <row r="219" spans="1:11" ht="26.25" outlineLevel="3" x14ac:dyDescent="0.4">
      <c r="A219" s="117" t="s">
        <v>960</v>
      </c>
      <c r="B219" s="93" t="s">
        <v>195</v>
      </c>
      <c r="C219" s="93"/>
      <c r="D219" s="94">
        <f>Table13[[#This Row],[WF 
(Disc.)]]*$D$189</f>
        <v>0.31384501480750243</v>
      </c>
      <c r="E219" s="118">
        <v>7.9960513326752219E-2</v>
      </c>
      <c r="F219" s="69"/>
      <c r="G219" s="15"/>
      <c r="J219" s="34"/>
      <c r="K219" s="39"/>
    </row>
    <row r="220" spans="1:11" ht="26.25" outlineLevel="3" x14ac:dyDescent="0.4">
      <c r="A220" s="117" t="s">
        <v>961</v>
      </c>
      <c r="B220" s="93" t="s">
        <v>197</v>
      </c>
      <c r="C220" s="93"/>
      <c r="D220" s="94">
        <f>Table13[[#This Row],[WF 
(Disc.)]]*$D$189</f>
        <v>0.27509871668311942</v>
      </c>
      <c r="E220" s="118">
        <v>7.0088845014807499E-2</v>
      </c>
      <c r="F220" s="69"/>
      <c r="G220" s="15"/>
      <c r="J220" s="34"/>
      <c r="K220" s="39"/>
    </row>
    <row r="221" spans="1:11" ht="26.25" outlineLevel="3" x14ac:dyDescent="0.4">
      <c r="A221" s="117" t="s">
        <v>962</v>
      </c>
      <c r="B221" s="93" t="s">
        <v>198</v>
      </c>
      <c r="C221" s="93"/>
      <c r="D221" s="94">
        <f>Table13[[#This Row],[WF 
(Disc.)]]*$D$189</f>
        <v>0.5101595919710431</v>
      </c>
      <c r="E221" s="118">
        <v>0.12997696610727213</v>
      </c>
      <c r="F221" s="69"/>
      <c r="G221" s="15"/>
      <c r="J221" s="34"/>
      <c r="K221" s="39"/>
    </row>
    <row r="222" spans="1:11" ht="26.25" outlineLevel="3" x14ac:dyDescent="0.4">
      <c r="A222" s="117" t="s">
        <v>963</v>
      </c>
      <c r="B222" s="93" t="s">
        <v>199</v>
      </c>
      <c r="C222" s="93"/>
      <c r="D222" s="94">
        <f>Table13[[#This Row],[WF 
(Disc.)]]*$D$189</f>
        <v>0.31384501480750243</v>
      </c>
      <c r="E222" s="118">
        <v>7.9960513326752219E-2</v>
      </c>
      <c r="F222" s="69"/>
      <c r="G222" s="15"/>
      <c r="J222" s="34"/>
      <c r="K222" s="39"/>
    </row>
    <row r="223" spans="1:11" ht="26.25" outlineLevel="3" x14ac:dyDescent="0.4">
      <c r="A223" s="117" t="s">
        <v>964</v>
      </c>
      <c r="B223" s="93" t="s">
        <v>200</v>
      </c>
      <c r="C223" s="93"/>
      <c r="D223" s="94">
        <f>Table13[[#This Row],[WF 
(Disc.)]]*$D$189</f>
        <v>0.1575682790391576</v>
      </c>
      <c r="E223" s="118">
        <v>4.0144784468575188E-2</v>
      </c>
      <c r="F223" s="69"/>
      <c r="G223" s="15"/>
      <c r="J223" s="34"/>
      <c r="K223" s="96"/>
    </row>
    <row r="224" spans="1:11" s="25" customFormat="1" ht="26.25" outlineLevel="3" x14ac:dyDescent="0.4">
      <c r="A224" s="117" t="s">
        <v>965</v>
      </c>
      <c r="B224" s="93" t="s">
        <v>201</v>
      </c>
      <c r="C224" s="93"/>
      <c r="D224" s="94">
        <f>Table13[[#This Row],[WF 
(Disc.)]]*$D$189</f>
        <v>0.19631457716354064</v>
      </c>
      <c r="E224" s="118">
        <v>5.0016452780519909E-2</v>
      </c>
      <c r="F224" s="69"/>
      <c r="G224" s="24"/>
      <c r="H224" s="78"/>
      <c r="I224" s="78"/>
      <c r="J224" s="34"/>
      <c r="K224" s="41"/>
    </row>
    <row r="225" spans="1:11" ht="26.25" outlineLevel="3" x14ac:dyDescent="0.4">
      <c r="A225" s="117" t="s">
        <v>966</v>
      </c>
      <c r="B225" s="93" t="s">
        <v>202</v>
      </c>
      <c r="C225" s="93"/>
      <c r="D225" s="94">
        <f>Table13[[#This Row],[WF 
(Disc.)]]*$D$189</f>
        <v>0.1575682790391576</v>
      </c>
      <c r="E225" s="118">
        <v>4.0144784468575188E-2</v>
      </c>
      <c r="F225" s="69"/>
      <c r="G225" s="15"/>
      <c r="J225" s="34"/>
      <c r="K225" s="39"/>
    </row>
    <row r="226" spans="1:11" ht="26.25" outlineLevel="3" x14ac:dyDescent="0.4">
      <c r="A226" s="117" t="s">
        <v>967</v>
      </c>
      <c r="B226" s="93" t="s">
        <v>203</v>
      </c>
      <c r="C226" s="93"/>
      <c r="D226" s="94">
        <f>Table13[[#This Row],[WF 
(Disc.)]]*$D$189</f>
        <v>0.11753043764396183</v>
      </c>
      <c r="E226" s="118">
        <v>2.9944060546232314E-2</v>
      </c>
      <c r="F226" s="69"/>
      <c r="G226" s="15"/>
      <c r="J226" s="34"/>
      <c r="K226" s="39"/>
    </row>
    <row r="227" spans="1:11" ht="26.25" outlineLevel="3" x14ac:dyDescent="0.4">
      <c r="A227" s="117" t="s">
        <v>968</v>
      </c>
      <c r="B227" s="93" t="s">
        <v>204</v>
      </c>
      <c r="C227" s="93"/>
      <c r="D227" s="94">
        <f>Table13[[#This Row],[WF 
(Disc.)]]*$D$189</f>
        <v>3.8746298124383016E-2</v>
      </c>
      <c r="E227" s="118">
        <v>9.8716683119447184E-3</v>
      </c>
      <c r="F227" s="69"/>
      <c r="G227" s="15"/>
      <c r="J227" s="34"/>
      <c r="K227" s="39"/>
    </row>
    <row r="228" spans="1:11" ht="26.25" outlineLevel="3" x14ac:dyDescent="0.4">
      <c r="A228" s="117" t="s">
        <v>969</v>
      </c>
      <c r="B228" s="93" t="s">
        <v>205</v>
      </c>
      <c r="C228" s="93"/>
      <c r="D228" s="94">
        <f>Table13[[#This Row],[WF 
(Disc.)]]*$D$189</f>
        <v>3.8746298124383016E-2</v>
      </c>
      <c r="E228" s="118">
        <v>9.8716683119447184E-3</v>
      </c>
      <c r="F228" s="69"/>
      <c r="G228" s="15"/>
      <c r="J228" s="34"/>
      <c r="K228" s="39"/>
    </row>
    <row r="229" spans="1:11" ht="26.25" outlineLevel="3" x14ac:dyDescent="0.4">
      <c r="A229" s="117" t="s">
        <v>970</v>
      </c>
      <c r="B229" s="93" t="s">
        <v>206</v>
      </c>
      <c r="C229" s="93"/>
      <c r="D229" s="94">
        <f>Table13[[#This Row],[WF 
(Disc.)]]*$D$189</f>
        <v>3.8746298124383016E-2</v>
      </c>
      <c r="E229" s="118">
        <v>9.8716683119447184E-3</v>
      </c>
      <c r="F229" s="69"/>
      <c r="G229" s="15"/>
      <c r="J229" s="34"/>
      <c r="K229" s="39"/>
    </row>
    <row r="230" spans="1:11" ht="26.25" outlineLevel="3" x14ac:dyDescent="0.4">
      <c r="A230" s="117" t="s">
        <v>971</v>
      </c>
      <c r="B230" s="93" t="s">
        <v>207</v>
      </c>
      <c r="C230" s="93"/>
      <c r="D230" s="94">
        <f>Table13[[#This Row],[WF 
(Disc.)]]*$D$189</f>
        <v>3.8746298124383016E-2</v>
      </c>
      <c r="E230" s="118">
        <v>9.8716683119447184E-3</v>
      </c>
      <c r="F230" s="69"/>
      <c r="G230" s="15"/>
      <c r="J230" s="34"/>
      <c r="K230" s="39"/>
    </row>
    <row r="231" spans="1:11" ht="26.25" outlineLevel="3" x14ac:dyDescent="0.4">
      <c r="A231" s="117" t="s">
        <v>972</v>
      </c>
      <c r="B231" s="93" t="s">
        <v>208</v>
      </c>
      <c r="C231" s="93"/>
      <c r="D231" s="94">
        <f>Table13[[#This Row],[WF 
(Disc.)]]*$D$189</f>
        <v>3.8746298124383016E-2</v>
      </c>
      <c r="E231" s="118">
        <v>9.8716683119447184E-3</v>
      </c>
      <c r="F231" s="69"/>
      <c r="G231" s="15"/>
      <c r="J231" s="34"/>
      <c r="K231" s="39"/>
    </row>
    <row r="232" spans="1:11" ht="26.25" outlineLevel="3" x14ac:dyDescent="0.4">
      <c r="A232" s="117" t="s">
        <v>973</v>
      </c>
      <c r="B232" s="93" t="s">
        <v>209</v>
      </c>
      <c r="C232" s="93"/>
      <c r="D232" s="94">
        <f>Table13[[#This Row],[WF 
(Disc.)]]*$D$189</f>
        <v>3.8746298124383016E-2</v>
      </c>
      <c r="E232" s="118">
        <v>9.8716683119447184E-3</v>
      </c>
      <c r="F232" s="69"/>
      <c r="G232" s="15"/>
      <c r="J232" s="34"/>
      <c r="K232" s="39"/>
    </row>
    <row r="233" spans="1:11" ht="26.25" outlineLevel="3" x14ac:dyDescent="0.4">
      <c r="A233" s="117" t="s">
        <v>974</v>
      </c>
      <c r="B233" s="93" t="s">
        <v>210</v>
      </c>
      <c r="C233" s="93"/>
      <c r="D233" s="94">
        <f>Table13[[#This Row],[WF 
(Disc.)]]*$D$189</f>
        <v>3.8746298124383016E-2</v>
      </c>
      <c r="E233" s="118">
        <v>9.8716683119447184E-3</v>
      </c>
      <c r="F233" s="69"/>
      <c r="G233" s="15"/>
      <c r="J233" s="34"/>
      <c r="K233" s="39"/>
    </row>
    <row r="234" spans="1:11" ht="26.25" outlineLevel="3" x14ac:dyDescent="0.4">
      <c r="A234" s="117" t="s">
        <v>975</v>
      </c>
      <c r="B234" s="93" t="s">
        <v>211</v>
      </c>
      <c r="C234" s="93"/>
      <c r="D234" s="94">
        <f>Table13[[#This Row],[WF 
(Disc.)]]*$D$189</f>
        <v>3.8746298124383016E-2</v>
      </c>
      <c r="E234" s="118">
        <v>9.8716683119447184E-3</v>
      </c>
      <c r="F234" s="69"/>
      <c r="G234" s="15"/>
      <c r="J234" s="34"/>
      <c r="K234" s="39"/>
    </row>
    <row r="235" spans="1:11" ht="26.25" outlineLevel="3" x14ac:dyDescent="0.4">
      <c r="A235" s="117" t="s">
        <v>976</v>
      </c>
      <c r="B235" s="93" t="s">
        <v>212</v>
      </c>
      <c r="C235" s="93"/>
      <c r="D235" s="94">
        <f>Table13[[#This Row],[WF 
(Disc.)]]*$D$189</f>
        <v>3.8746298124383016E-2</v>
      </c>
      <c r="E235" s="118">
        <v>9.8716683119447184E-3</v>
      </c>
      <c r="F235" s="69"/>
      <c r="G235" s="15"/>
      <c r="J235" s="34"/>
      <c r="K235" s="39"/>
    </row>
    <row r="236" spans="1:11" ht="26.25" outlineLevel="2" x14ac:dyDescent="0.4">
      <c r="A236" s="115" t="s">
        <v>184</v>
      </c>
      <c r="B236" s="51" t="s">
        <v>569</v>
      </c>
      <c r="C236" s="51"/>
      <c r="D236" s="52">
        <f>$D$188*Table13[[#This Row],[WF 
(Disc.)]]</f>
        <v>3.9249999999999998</v>
      </c>
      <c r="E236" s="116">
        <v>0.125</v>
      </c>
      <c r="F236" s="68"/>
      <c r="G236" s="80"/>
      <c r="J236" s="34"/>
      <c r="K236" s="39"/>
    </row>
    <row r="237" spans="1:11" ht="26.25" outlineLevel="3" x14ac:dyDescent="0.4">
      <c r="A237" s="117" t="s">
        <v>977</v>
      </c>
      <c r="B237" s="93" t="s">
        <v>183</v>
      </c>
      <c r="C237" s="93"/>
      <c r="D237" s="94">
        <f>Table13[[#This Row],[WF 
(Disc.)]]*$D$236</f>
        <v>0.90408028956893716</v>
      </c>
      <c r="E237" s="118">
        <v>0.23033892727871011</v>
      </c>
      <c r="F237" s="69"/>
      <c r="G237" s="15"/>
      <c r="J237" s="34"/>
      <c r="K237" s="39"/>
    </row>
    <row r="238" spans="1:11" ht="26.25" outlineLevel="4" x14ac:dyDescent="0.4">
      <c r="A238" s="119" t="s">
        <v>1175</v>
      </c>
      <c r="B238" s="97" t="s">
        <v>337</v>
      </c>
      <c r="C238" s="97"/>
      <c r="D238" s="98">
        <f>Table13[[#This Row],[WF 
(Disc.)]]*D237</f>
        <v>0.54244817374136223</v>
      </c>
      <c r="E238" s="120">
        <v>0.6</v>
      </c>
      <c r="F238" s="71"/>
      <c r="G238" s="15"/>
      <c r="J238" s="34"/>
      <c r="K238" s="39"/>
    </row>
    <row r="239" spans="1:11" ht="26.25" outlineLevel="5" x14ac:dyDescent="0.4">
      <c r="A239" s="121" t="s">
        <v>1180</v>
      </c>
      <c r="B239" s="26" t="s">
        <v>405</v>
      </c>
      <c r="C239" s="26"/>
      <c r="D239" s="21">
        <f>Table13[[#This Row],[WF 
(Disc.)]]*$D$238</f>
        <v>0.10848963474827245</v>
      </c>
      <c r="E239" s="99">
        <v>0.2</v>
      </c>
      <c r="F239" s="71"/>
      <c r="G239" s="15"/>
      <c r="J239" s="34"/>
      <c r="K239" s="39"/>
    </row>
    <row r="240" spans="1:11" ht="26.25" outlineLevel="5" x14ac:dyDescent="0.4">
      <c r="A240" s="121" t="s">
        <v>1181</v>
      </c>
      <c r="B240" s="26" t="s">
        <v>404</v>
      </c>
      <c r="C240" s="26"/>
      <c r="D240" s="21">
        <f>Table13[[#This Row],[WF 
(Disc.)]]*$D$238</f>
        <v>0.16273445212240867</v>
      </c>
      <c r="E240" s="99">
        <v>0.3</v>
      </c>
      <c r="F240" s="71"/>
      <c r="G240" s="15"/>
      <c r="J240" s="34"/>
      <c r="K240" s="39"/>
    </row>
    <row r="241" spans="1:11" ht="26.25" outlineLevel="5" x14ac:dyDescent="0.4">
      <c r="A241" s="121" t="s">
        <v>1182</v>
      </c>
      <c r="B241" s="26" t="s">
        <v>403</v>
      </c>
      <c r="C241" s="26"/>
      <c r="D241" s="21">
        <f>Table13[[#This Row],[WF 
(Disc.)]]*$D$238</f>
        <v>0.27122408687068111</v>
      </c>
      <c r="E241" s="99">
        <v>0.5</v>
      </c>
      <c r="F241" s="71"/>
      <c r="G241" s="15"/>
      <c r="J241" s="34"/>
      <c r="K241" s="39"/>
    </row>
    <row r="242" spans="1:11" ht="26.25" outlineLevel="4" x14ac:dyDescent="0.4">
      <c r="A242" s="119" t="s">
        <v>1176</v>
      </c>
      <c r="B242" s="97" t="s">
        <v>942</v>
      </c>
      <c r="C242" s="97"/>
      <c r="D242" s="98">
        <f>Table13[[#This Row],[WF 
(Disc.)]]*$D$237</f>
        <v>0.27122408687068111</v>
      </c>
      <c r="E242" s="120">
        <v>0.3</v>
      </c>
      <c r="F242" s="71"/>
      <c r="G242" s="15"/>
      <c r="J242" s="34"/>
      <c r="K242" s="39"/>
    </row>
    <row r="243" spans="1:11" ht="26.25" outlineLevel="5" x14ac:dyDescent="0.4">
      <c r="A243" s="121" t="s">
        <v>1183</v>
      </c>
      <c r="B243" s="26" t="s">
        <v>405</v>
      </c>
      <c r="C243" s="26"/>
      <c r="D243" s="21">
        <f>Table13[[#This Row],[WF 
(Disc.)]]*$D$242</f>
        <v>5.4244817374136223E-2</v>
      </c>
      <c r="E243" s="99">
        <v>0.2</v>
      </c>
      <c r="F243" s="71"/>
      <c r="G243" s="15"/>
      <c r="J243" s="34"/>
      <c r="K243" s="39"/>
    </row>
    <row r="244" spans="1:11" ht="26.25" outlineLevel="5" x14ac:dyDescent="0.4">
      <c r="A244" s="121" t="s">
        <v>1184</v>
      </c>
      <c r="B244" s="26" t="s">
        <v>404</v>
      </c>
      <c r="C244" s="26"/>
      <c r="D244" s="21">
        <f>Table13[[#This Row],[WF 
(Disc.)]]*$D$242</f>
        <v>8.1367226061204334E-2</v>
      </c>
      <c r="E244" s="99">
        <v>0.3</v>
      </c>
      <c r="F244" s="71"/>
      <c r="G244" s="15"/>
      <c r="J244" s="34"/>
      <c r="K244" s="39"/>
    </row>
    <row r="245" spans="1:11" ht="26.25" outlineLevel="5" x14ac:dyDescent="0.4">
      <c r="A245" s="121" t="s">
        <v>1185</v>
      </c>
      <c r="B245" s="26" t="s">
        <v>403</v>
      </c>
      <c r="C245" s="26"/>
      <c r="D245" s="21">
        <f>Table13[[#This Row],[WF 
(Disc.)]]*$D$242</f>
        <v>0.13561204343534056</v>
      </c>
      <c r="E245" s="99">
        <v>0.5</v>
      </c>
      <c r="F245" s="71"/>
      <c r="G245" s="15"/>
      <c r="J245" s="34"/>
      <c r="K245" s="39"/>
    </row>
    <row r="246" spans="1:11" ht="26.25" outlineLevel="4" x14ac:dyDescent="0.4">
      <c r="A246" s="119" t="s">
        <v>1177</v>
      </c>
      <c r="B246" s="97" t="s">
        <v>338</v>
      </c>
      <c r="C246" s="97"/>
      <c r="D246" s="98">
        <f>Table13[[#This Row],[WF 
(Disc.)]]*$D$237</f>
        <v>9.0408028956893718E-2</v>
      </c>
      <c r="E246" s="120">
        <v>0.1</v>
      </c>
      <c r="F246" s="71"/>
      <c r="G246" s="15"/>
      <c r="J246" s="34"/>
      <c r="K246" s="39"/>
    </row>
    <row r="247" spans="1:11" ht="26.25" outlineLevel="5" x14ac:dyDescent="0.4">
      <c r="A247" s="121" t="s">
        <v>1186</v>
      </c>
      <c r="B247" s="26" t="s">
        <v>405</v>
      </c>
      <c r="C247" s="26"/>
      <c r="D247" s="21">
        <f>Table13[[#This Row],[WF 
(Disc.)]]*$D$246</f>
        <v>1.8081605791378744E-2</v>
      </c>
      <c r="E247" s="123">
        <v>0.2</v>
      </c>
      <c r="F247" s="69"/>
      <c r="G247" s="15"/>
      <c r="J247" s="34"/>
      <c r="K247" s="39"/>
    </row>
    <row r="248" spans="1:11" ht="26.25" outlineLevel="5" x14ac:dyDescent="0.4">
      <c r="A248" s="121" t="s">
        <v>1187</v>
      </c>
      <c r="B248" s="26" t="s">
        <v>404</v>
      </c>
      <c r="C248" s="26"/>
      <c r="D248" s="21">
        <f>Table13[[#This Row],[WF 
(Disc.)]]*$D$246</f>
        <v>2.7122408687068115E-2</v>
      </c>
      <c r="E248" s="123">
        <v>0.3</v>
      </c>
      <c r="F248" s="69"/>
      <c r="G248" s="15"/>
      <c r="J248" s="34"/>
      <c r="K248" s="39"/>
    </row>
    <row r="249" spans="1:11" ht="26.25" outlineLevel="5" x14ac:dyDescent="0.4">
      <c r="A249" s="121" t="s">
        <v>1188</v>
      </c>
      <c r="B249" s="26" t="s">
        <v>403</v>
      </c>
      <c r="C249" s="26"/>
      <c r="D249" s="21">
        <f>Table13[[#This Row],[WF 
(Disc.)]]*$D$246</f>
        <v>4.5204014478446859E-2</v>
      </c>
      <c r="E249" s="123">
        <v>0.5</v>
      </c>
      <c r="F249" s="69"/>
      <c r="G249" s="15"/>
      <c r="J249" s="34"/>
      <c r="K249" s="39"/>
    </row>
    <row r="250" spans="1:11" ht="26.25" outlineLevel="3" x14ac:dyDescent="0.4">
      <c r="A250" s="117" t="s">
        <v>978</v>
      </c>
      <c r="B250" s="93" t="s">
        <v>185</v>
      </c>
      <c r="C250" s="93"/>
      <c r="D250" s="94">
        <f>Table13[[#This Row],[WF 
(Disc.)]]*$D$236</f>
        <v>0.27768180322474495</v>
      </c>
      <c r="E250" s="118">
        <v>7.0746956235603814E-2</v>
      </c>
      <c r="F250" s="69"/>
      <c r="G250" s="15"/>
      <c r="J250" s="34"/>
      <c r="K250" s="39"/>
    </row>
    <row r="251" spans="1:11" ht="26.25" outlineLevel="4" x14ac:dyDescent="0.4">
      <c r="A251" s="119" t="s">
        <v>1178</v>
      </c>
      <c r="B251" s="97" t="s">
        <v>337</v>
      </c>
      <c r="C251" s="97"/>
      <c r="D251" s="98">
        <f>Table13[[#This Row],[WF 
(Disc.)]]*$D$250</f>
        <v>0.24991362290227045</v>
      </c>
      <c r="E251" s="120">
        <v>0.9</v>
      </c>
      <c r="F251" s="71"/>
      <c r="G251" s="15"/>
      <c r="J251" s="34"/>
      <c r="K251" s="39"/>
    </row>
    <row r="252" spans="1:11" ht="26.25" outlineLevel="5" x14ac:dyDescent="0.4">
      <c r="A252" s="121" t="s">
        <v>1189</v>
      </c>
      <c r="B252" s="26" t="s">
        <v>405</v>
      </c>
      <c r="C252" s="26"/>
      <c r="D252" s="21">
        <f>Table13[[#This Row],[WF 
(Disc.)]]*$D$251</f>
        <v>4.9982724580454094E-2</v>
      </c>
      <c r="E252" s="99">
        <v>0.2</v>
      </c>
      <c r="F252" s="71"/>
      <c r="G252" s="15"/>
      <c r="J252" s="34"/>
      <c r="K252" s="39"/>
    </row>
    <row r="253" spans="1:11" ht="26.25" outlineLevel="5" x14ac:dyDescent="0.4">
      <c r="A253" s="121" t="s">
        <v>1190</v>
      </c>
      <c r="B253" s="26" t="s">
        <v>404</v>
      </c>
      <c r="C253" s="26"/>
      <c r="D253" s="21">
        <f>Table13[[#This Row],[WF 
(Disc.)]]*$D$251</f>
        <v>7.4974086870681134E-2</v>
      </c>
      <c r="E253" s="99">
        <v>0.3</v>
      </c>
      <c r="F253" s="71"/>
      <c r="G253" s="15"/>
      <c r="J253" s="34"/>
      <c r="K253" s="39"/>
    </row>
    <row r="254" spans="1:11" ht="26.25" outlineLevel="5" x14ac:dyDescent="0.4">
      <c r="A254" s="121" t="s">
        <v>1191</v>
      </c>
      <c r="B254" s="26" t="s">
        <v>403</v>
      </c>
      <c r="C254" s="26"/>
      <c r="D254" s="21">
        <f>Table13[[#This Row],[WF 
(Disc.)]]*$D$251</f>
        <v>0.12495681145113523</v>
      </c>
      <c r="E254" s="99">
        <v>0.5</v>
      </c>
      <c r="F254" s="71"/>
      <c r="G254" s="15"/>
      <c r="J254" s="34"/>
      <c r="K254" s="39"/>
    </row>
    <row r="255" spans="1:11" ht="26.25" outlineLevel="4" x14ac:dyDescent="0.4">
      <c r="A255" s="119" t="s">
        <v>1179</v>
      </c>
      <c r="B255" s="97" t="s">
        <v>339</v>
      </c>
      <c r="C255" s="97"/>
      <c r="D255" s="98">
        <f>Table13[[#This Row],[WF 
(Disc.)]]*$D$250</f>
        <v>2.7768180322474495E-2</v>
      </c>
      <c r="E255" s="120">
        <v>0.1</v>
      </c>
      <c r="F255" s="71"/>
      <c r="G255" s="15"/>
      <c r="J255" s="34"/>
      <c r="K255" s="39"/>
    </row>
    <row r="256" spans="1:11" ht="26.25" outlineLevel="5" x14ac:dyDescent="0.4">
      <c r="A256" s="121" t="s">
        <v>1192</v>
      </c>
      <c r="B256" s="26" t="s">
        <v>405</v>
      </c>
      <c r="C256" s="26"/>
      <c r="D256" s="54">
        <f>Table13[[#This Row],[WF 
(Disc.)]]*$D$255</f>
        <v>5.5536360644948997E-3</v>
      </c>
      <c r="E256" s="123">
        <v>0.2</v>
      </c>
      <c r="F256" s="69"/>
      <c r="G256" s="15"/>
      <c r="J256" s="34"/>
      <c r="K256" s="39"/>
    </row>
    <row r="257" spans="1:11" ht="26.25" outlineLevel="5" x14ac:dyDescent="0.4">
      <c r="A257" s="121" t="s">
        <v>1193</v>
      </c>
      <c r="B257" s="26" t="s">
        <v>404</v>
      </c>
      <c r="C257" s="26"/>
      <c r="D257" s="21">
        <f>Table13[[#This Row],[WF 
(Disc.)]]*$D$255</f>
        <v>8.3304540967423478E-3</v>
      </c>
      <c r="E257" s="123">
        <v>0.3</v>
      </c>
      <c r="F257" s="69"/>
      <c r="G257" s="15"/>
      <c r="J257" s="34"/>
      <c r="K257" s="39"/>
    </row>
    <row r="258" spans="1:11" ht="26.25" outlineLevel="5" x14ac:dyDescent="0.4">
      <c r="A258" s="121" t="s">
        <v>1194</v>
      </c>
      <c r="B258" s="26" t="s">
        <v>403</v>
      </c>
      <c r="C258" s="26"/>
      <c r="D258" s="21">
        <f>Table13[[#This Row],[WF 
(Disc.)]]*$D$255</f>
        <v>1.3884090161237247E-2</v>
      </c>
      <c r="E258" s="123">
        <v>0.5</v>
      </c>
      <c r="F258" s="69"/>
      <c r="G258" s="15"/>
      <c r="J258" s="34"/>
      <c r="K258" s="39"/>
    </row>
    <row r="259" spans="1:11" ht="26.25" outlineLevel="3" x14ac:dyDescent="0.4">
      <c r="A259" s="117" t="s">
        <v>979</v>
      </c>
      <c r="B259" s="93" t="s">
        <v>187</v>
      </c>
      <c r="C259" s="93"/>
      <c r="D259" s="94">
        <f>Table13[[#This Row],[WF 
(Disc.)]]*$D$236</f>
        <v>7.87841395195788E-2</v>
      </c>
      <c r="E259" s="118">
        <v>2.0072392234287594E-2</v>
      </c>
      <c r="F259" s="69"/>
      <c r="G259" s="15"/>
      <c r="J259" s="34"/>
      <c r="K259" s="39"/>
    </row>
    <row r="260" spans="1:11" ht="26.25" outlineLevel="4" x14ac:dyDescent="0.4">
      <c r="A260" s="121" t="s">
        <v>1195</v>
      </c>
      <c r="B260" s="26" t="s">
        <v>405</v>
      </c>
      <c r="C260" s="26"/>
      <c r="D260" s="21">
        <f>Table13[[#This Row],[WF 
(Disc.)]]*$D$259</f>
        <v>1.5756827903915759E-2</v>
      </c>
      <c r="E260" s="123">
        <v>0.2</v>
      </c>
      <c r="F260" s="69"/>
      <c r="G260" s="15"/>
      <c r="J260" s="34"/>
      <c r="K260" s="39"/>
    </row>
    <row r="261" spans="1:11" ht="26.25" outlineLevel="4" x14ac:dyDescent="0.4">
      <c r="A261" s="121" t="s">
        <v>1196</v>
      </c>
      <c r="B261" s="26" t="s">
        <v>404</v>
      </c>
      <c r="C261" s="26"/>
      <c r="D261" s="21">
        <f>Table13[[#This Row],[WF 
(Disc.)]]*$D$259</f>
        <v>2.3635241855873641E-2</v>
      </c>
      <c r="E261" s="123">
        <v>0.3</v>
      </c>
      <c r="F261" s="69"/>
      <c r="G261" s="15"/>
      <c r="J261" s="34"/>
      <c r="K261" s="39"/>
    </row>
    <row r="262" spans="1:11" ht="26.25" outlineLevel="4" x14ac:dyDescent="0.4">
      <c r="A262" s="121" t="s">
        <v>1197</v>
      </c>
      <c r="B262" s="26" t="s">
        <v>403</v>
      </c>
      <c r="C262" s="26"/>
      <c r="D262" s="21">
        <f>Table13[[#This Row],[WF 
(Disc.)]]*$D$259</f>
        <v>3.93920697597894E-2</v>
      </c>
      <c r="E262" s="123">
        <v>0.5</v>
      </c>
      <c r="F262" s="69"/>
      <c r="G262" s="15"/>
      <c r="J262" s="34"/>
      <c r="K262" s="39"/>
    </row>
    <row r="263" spans="1:11" ht="26.25" outlineLevel="3" x14ac:dyDescent="0.4">
      <c r="A263" s="117" t="s">
        <v>980</v>
      </c>
      <c r="B263" s="93" t="s">
        <v>189</v>
      </c>
      <c r="C263" s="93"/>
      <c r="D263" s="94">
        <f>Table13[[#This Row],[WF 
(Disc.)]]*$D$236</f>
        <v>3.8746298124383016E-2</v>
      </c>
      <c r="E263" s="118">
        <v>9.8716683119447184E-3</v>
      </c>
      <c r="F263" s="69"/>
      <c r="G263" s="15"/>
      <c r="J263" s="34"/>
      <c r="K263" s="39"/>
    </row>
    <row r="264" spans="1:11" ht="26.25" outlineLevel="3" x14ac:dyDescent="0.4">
      <c r="A264" s="117" t="s">
        <v>981</v>
      </c>
      <c r="B264" s="93" t="s">
        <v>191</v>
      </c>
      <c r="C264" s="93"/>
      <c r="D264" s="94">
        <f>Table13[[#This Row],[WF 
(Disc.)]]*$D$236</f>
        <v>3.8746298124383016E-2</v>
      </c>
      <c r="E264" s="118">
        <v>9.8716683119447184E-3</v>
      </c>
      <c r="F264" s="69"/>
      <c r="G264" s="15"/>
      <c r="J264" s="34"/>
      <c r="K264" s="39"/>
    </row>
    <row r="265" spans="1:11" ht="26.25" outlineLevel="3" x14ac:dyDescent="0.4">
      <c r="A265" s="117" t="s">
        <v>982</v>
      </c>
      <c r="B265" s="93" t="s">
        <v>193</v>
      </c>
      <c r="C265" s="93"/>
      <c r="D265" s="94">
        <f>Table13[[#This Row],[WF 
(Disc.)]]*$D$236</f>
        <v>0.19631457716354064</v>
      </c>
      <c r="E265" s="118">
        <v>5.0016452780519909E-2</v>
      </c>
      <c r="F265" s="69"/>
      <c r="G265" s="15"/>
      <c r="J265" s="34"/>
      <c r="K265" s="39"/>
    </row>
    <row r="266" spans="1:11" ht="26.25" outlineLevel="3" x14ac:dyDescent="0.4">
      <c r="A266" s="117" t="s">
        <v>983</v>
      </c>
      <c r="B266" s="93" t="s">
        <v>195</v>
      </c>
      <c r="C266" s="93"/>
      <c r="D266" s="94">
        <f>Table13[[#This Row],[WF 
(Disc.)]]*$D$236</f>
        <v>0.31384501480750243</v>
      </c>
      <c r="E266" s="118">
        <v>7.9960513326752219E-2</v>
      </c>
      <c r="F266" s="69"/>
      <c r="G266" s="15"/>
      <c r="J266" s="34"/>
      <c r="K266" s="39"/>
    </row>
    <row r="267" spans="1:11" ht="26.25" outlineLevel="3" x14ac:dyDescent="0.4">
      <c r="A267" s="117" t="s">
        <v>984</v>
      </c>
      <c r="B267" s="93" t="s">
        <v>197</v>
      </c>
      <c r="C267" s="93"/>
      <c r="D267" s="94">
        <f>Table13[[#This Row],[WF 
(Disc.)]]*$D$236</f>
        <v>0.27509871668311942</v>
      </c>
      <c r="E267" s="118">
        <v>7.0088845014807499E-2</v>
      </c>
      <c r="F267" s="69"/>
      <c r="G267" s="15"/>
      <c r="J267" s="34"/>
      <c r="K267" s="39"/>
    </row>
    <row r="268" spans="1:11" ht="26.25" outlineLevel="3" x14ac:dyDescent="0.4">
      <c r="A268" s="117" t="s">
        <v>985</v>
      </c>
      <c r="B268" s="93" t="s">
        <v>198</v>
      </c>
      <c r="C268" s="93"/>
      <c r="D268" s="94">
        <f>Table13[[#This Row],[WF 
(Disc.)]]*$D$236</f>
        <v>0.5101595919710431</v>
      </c>
      <c r="E268" s="118">
        <v>0.12997696610727213</v>
      </c>
      <c r="F268" s="69"/>
      <c r="G268" s="15"/>
      <c r="J268" s="34"/>
      <c r="K268" s="39"/>
    </row>
    <row r="269" spans="1:11" ht="26.25" outlineLevel="3" x14ac:dyDescent="0.4">
      <c r="A269" s="117" t="s">
        <v>986</v>
      </c>
      <c r="B269" s="93" t="s">
        <v>199</v>
      </c>
      <c r="C269" s="93"/>
      <c r="D269" s="94">
        <f>Table13[[#This Row],[WF 
(Disc.)]]*$D$236</f>
        <v>0.31384501480750243</v>
      </c>
      <c r="E269" s="118">
        <v>7.9960513326752219E-2</v>
      </c>
      <c r="F269" s="69"/>
      <c r="G269" s="15"/>
      <c r="J269" s="34"/>
      <c r="K269" s="39"/>
    </row>
    <row r="270" spans="1:11" ht="26.25" outlineLevel="3" x14ac:dyDescent="0.4">
      <c r="A270" s="117" t="s">
        <v>987</v>
      </c>
      <c r="B270" s="93" t="s">
        <v>200</v>
      </c>
      <c r="C270" s="93"/>
      <c r="D270" s="94">
        <f>Table13[[#This Row],[WF 
(Disc.)]]*$D$236</f>
        <v>0.1575682790391576</v>
      </c>
      <c r="E270" s="118">
        <v>4.0144784468575188E-2</v>
      </c>
      <c r="F270" s="69"/>
      <c r="G270" s="15"/>
      <c r="J270" s="34"/>
      <c r="K270" s="39"/>
    </row>
    <row r="271" spans="1:11" ht="26.25" outlineLevel="3" x14ac:dyDescent="0.4">
      <c r="A271" s="117" t="s">
        <v>988</v>
      </c>
      <c r="B271" s="93" t="s">
        <v>201</v>
      </c>
      <c r="C271" s="93"/>
      <c r="D271" s="94">
        <f>Table13[[#This Row],[WF 
(Disc.)]]*$D$236</f>
        <v>0.19631457716354064</v>
      </c>
      <c r="E271" s="118">
        <v>5.0016452780519909E-2</v>
      </c>
      <c r="F271" s="69"/>
      <c r="G271" s="15"/>
      <c r="J271" s="34"/>
      <c r="K271" s="39"/>
    </row>
    <row r="272" spans="1:11" ht="26.25" outlineLevel="3" x14ac:dyDescent="0.4">
      <c r="A272" s="117" t="s">
        <v>989</v>
      </c>
      <c r="B272" s="93" t="s">
        <v>202</v>
      </c>
      <c r="C272" s="93"/>
      <c r="D272" s="94">
        <f>Table13[[#This Row],[WF 
(Disc.)]]*$D$236</f>
        <v>0.1575682790391576</v>
      </c>
      <c r="E272" s="118">
        <v>4.0144784468575188E-2</v>
      </c>
      <c r="F272" s="69"/>
      <c r="G272" s="15"/>
      <c r="J272" s="34"/>
      <c r="K272" s="39"/>
    </row>
    <row r="273" spans="1:11" ht="26.25" outlineLevel="3" x14ac:dyDescent="0.4">
      <c r="A273" s="117" t="s">
        <v>990</v>
      </c>
      <c r="B273" s="93" t="s">
        <v>203</v>
      </c>
      <c r="C273" s="93"/>
      <c r="D273" s="94">
        <f>Table13[[#This Row],[WF 
(Disc.)]]*$D$236</f>
        <v>0.11753043764396183</v>
      </c>
      <c r="E273" s="118">
        <v>2.9944060546232314E-2</v>
      </c>
      <c r="F273" s="69"/>
      <c r="G273" s="15"/>
      <c r="J273" s="34"/>
      <c r="K273" s="39"/>
    </row>
    <row r="274" spans="1:11" ht="26.25" outlineLevel="3" x14ac:dyDescent="0.4">
      <c r="A274" s="117" t="s">
        <v>991</v>
      </c>
      <c r="B274" s="93" t="s">
        <v>204</v>
      </c>
      <c r="C274" s="93"/>
      <c r="D274" s="94">
        <f>Table13[[#This Row],[WF 
(Disc.)]]*$D$236</f>
        <v>3.8746298124383016E-2</v>
      </c>
      <c r="E274" s="118">
        <v>9.8716683119447184E-3</v>
      </c>
      <c r="F274" s="69"/>
      <c r="G274" s="15"/>
      <c r="J274" s="34"/>
      <c r="K274" s="39"/>
    </row>
    <row r="275" spans="1:11" ht="26.25" outlineLevel="3" x14ac:dyDescent="0.4">
      <c r="A275" s="117" t="s">
        <v>992</v>
      </c>
      <c r="B275" s="93" t="s">
        <v>205</v>
      </c>
      <c r="C275" s="93"/>
      <c r="D275" s="94">
        <f>Table13[[#This Row],[WF 
(Disc.)]]*$D$236</f>
        <v>3.8746298124383016E-2</v>
      </c>
      <c r="E275" s="118">
        <v>9.8716683119447184E-3</v>
      </c>
      <c r="F275" s="69"/>
      <c r="G275" s="15"/>
      <c r="J275" s="34"/>
      <c r="K275" s="39"/>
    </row>
    <row r="276" spans="1:11" ht="26.25" outlineLevel="3" x14ac:dyDescent="0.4">
      <c r="A276" s="117" t="s">
        <v>993</v>
      </c>
      <c r="B276" s="93" t="s">
        <v>206</v>
      </c>
      <c r="C276" s="93"/>
      <c r="D276" s="94">
        <f>Table13[[#This Row],[WF 
(Disc.)]]*$D$236</f>
        <v>3.8746298124383016E-2</v>
      </c>
      <c r="E276" s="118">
        <v>9.8716683119447184E-3</v>
      </c>
      <c r="F276" s="69"/>
      <c r="G276" s="15"/>
      <c r="J276" s="34"/>
      <c r="K276" s="39"/>
    </row>
    <row r="277" spans="1:11" ht="26.25" outlineLevel="3" x14ac:dyDescent="0.4">
      <c r="A277" s="117" t="s">
        <v>994</v>
      </c>
      <c r="B277" s="93" t="s">
        <v>207</v>
      </c>
      <c r="C277" s="93"/>
      <c r="D277" s="94">
        <f>Table13[[#This Row],[WF 
(Disc.)]]*$D$236</f>
        <v>3.8746298124383016E-2</v>
      </c>
      <c r="E277" s="118">
        <v>9.8716683119447184E-3</v>
      </c>
      <c r="F277" s="69"/>
      <c r="G277" s="15"/>
      <c r="J277" s="34"/>
      <c r="K277" s="39"/>
    </row>
    <row r="278" spans="1:11" ht="26.25" outlineLevel="3" x14ac:dyDescent="0.4">
      <c r="A278" s="117" t="s">
        <v>995</v>
      </c>
      <c r="B278" s="93" t="s">
        <v>208</v>
      </c>
      <c r="C278" s="93"/>
      <c r="D278" s="94">
        <f>Table13[[#This Row],[WF 
(Disc.)]]*$D$236</f>
        <v>3.8746298124383016E-2</v>
      </c>
      <c r="E278" s="118">
        <v>9.8716683119447184E-3</v>
      </c>
      <c r="F278" s="69"/>
      <c r="G278" s="15"/>
      <c r="J278" s="34"/>
      <c r="K278" s="39"/>
    </row>
    <row r="279" spans="1:11" ht="26.25" outlineLevel="3" x14ac:dyDescent="0.4">
      <c r="A279" s="117" t="s">
        <v>996</v>
      </c>
      <c r="B279" s="93" t="s">
        <v>209</v>
      </c>
      <c r="C279" s="93"/>
      <c r="D279" s="94">
        <f>Table13[[#This Row],[WF 
(Disc.)]]*$D$236</f>
        <v>3.8746298124383016E-2</v>
      </c>
      <c r="E279" s="118">
        <v>9.8716683119447184E-3</v>
      </c>
      <c r="F279" s="69"/>
      <c r="G279" s="15"/>
      <c r="J279" s="34"/>
      <c r="K279" s="39"/>
    </row>
    <row r="280" spans="1:11" ht="26.25" outlineLevel="3" x14ac:dyDescent="0.4">
      <c r="A280" s="117" t="s">
        <v>997</v>
      </c>
      <c r="B280" s="93" t="s">
        <v>210</v>
      </c>
      <c r="C280" s="93"/>
      <c r="D280" s="94">
        <f>Table13[[#This Row],[WF 
(Disc.)]]*$D$236</f>
        <v>3.8746298124383016E-2</v>
      </c>
      <c r="E280" s="118">
        <v>9.8716683119447184E-3</v>
      </c>
      <c r="F280" s="69"/>
      <c r="G280" s="15"/>
      <c r="J280" s="34"/>
      <c r="K280" s="39"/>
    </row>
    <row r="281" spans="1:11" ht="26.25" outlineLevel="3" x14ac:dyDescent="0.4">
      <c r="A281" s="117" t="s">
        <v>998</v>
      </c>
      <c r="B281" s="93" t="s">
        <v>211</v>
      </c>
      <c r="C281" s="93"/>
      <c r="D281" s="94">
        <f>Table13[[#This Row],[WF 
(Disc.)]]*$D$236</f>
        <v>3.8746298124383016E-2</v>
      </c>
      <c r="E281" s="118">
        <v>9.8716683119447184E-3</v>
      </c>
      <c r="F281" s="69"/>
      <c r="G281" s="15"/>
      <c r="J281" s="34"/>
      <c r="K281" s="39"/>
    </row>
    <row r="282" spans="1:11" ht="26.25" outlineLevel="3" x14ac:dyDescent="0.4">
      <c r="A282" s="117" t="s">
        <v>999</v>
      </c>
      <c r="B282" s="93" t="s">
        <v>212</v>
      </c>
      <c r="C282" s="93"/>
      <c r="D282" s="94">
        <f>Table13[[#This Row],[WF 
(Disc.)]]*$D$236</f>
        <v>3.8746298124383016E-2</v>
      </c>
      <c r="E282" s="118">
        <v>9.8716683119447184E-3</v>
      </c>
      <c r="F282" s="69"/>
      <c r="G282" s="15"/>
      <c r="J282" s="34"/>
      <c r="K282" s="39"/>
    </row>
    <row r="283" spans="1:11" ht="26.25" outlineLevel="2" x14ac:dyDescent="0.4">
      <c r="A283" s="115" t="s">
        <v>186</v>
      </c>
      <c r="B283" s="51" t="s">
        <v>570</v>
      </c>
      <c r="C283" s="51"/>
      <c r="D283" s="52">
        <f>$D$188*Table13[[#This Row],[WF 
(Disc.)]]</f>
        <v>3.9249999999999998</v>
      </c>
      <c r="E283" s="116">
        <v>0.125</v>
      </c>
      <c r="F283" s="68"/>
      <c r="G283" s="80"/>
      <c r="J283" s="34"/>
      <c r="K283" s="39"/>
    </row>
    <row r="284" spans="1:11" ht="26.25" outlineLevel="3" x14ac:dyDescent="0.4">
      <c r="A284" s="117" t="s">
        <v>1000</v>
      </c>
      <c r="B284" s="93" t="s">
        <v>183</v>
      </c>
      <c r="C284" s="93"/>
      <c r="D284" s="94">
        <f>Table13[[#This Row],[WF 
(Disc.)]]*$D$283</f>
        <v>0.90408028956893716</v>
      </c>
      <c r="E284" s="118">
        <v>0.23033892727871011</v>
      </c>
      <c r="F284" s="69"/>
      <c r="G284" s="15"/>
      <c r="J284" s="34"/>
      <c r="K284" s="39"/>
    </row>
    <row r="285" spans="1:11" ht="26.25" outlineLevel="4" x14ac:dyDescent="0.4">
      <c r="A285" s="119" t="s">
        <v>1198</v>
      </c>
      <c r="B285" s="97" t="s">
        <v>337</v>
      </c>
      <c r="C285" s="97"/>
      <c r="D285" s="98">
        <f>Table13[[#This Row],[WF 
(Disc.)]]*$D$284</f>
        <v>0.54244817374136223</v>
      </c>
      <c r="E285" s="120">
        <v>0.6</v>
      </c>
      <c r="F285" s="71"/>
      <c r="G285" s="15"/>
      <c r="J285" s="34"/>
      <c r="K285" s="39"/>
    </row>
    <row r="286" spans="1:11" ht="26.25" outlineLevel="5" x14ac:dyDescent="0.4">
      <c r="A286" s="121" t="s">
        <v>1203</v>
      </c>
      <c r="B286" s="26" t="s">
        <v>405</v>
      </c>
      <c r="C286" s="26"/>
      <c r="D286" s="21">
        <f>Table13[[#This Row],[WF 
(Disc.)]]*$D$285</f>
        <v>0.10848963474827245</v>
      </c>
      <c r="E286" s="123">
        <v>0.2</v>
      </c>
      <c r="F286" s="69"/>
      <c r="G286" s="15"/>
      <c r="J286" s="34"/>
      <c r="K286" s="39"/>
    </row>
    <row r="287" spans="1:11" ht="26.25" outlineLevel="5" x14ac:dyDescent="0.4">
      <c r="A287" s="121" t="s">
        <v>1204</v>
      </c>
      <c r="B287" s="26" t="s">
        <v>404</v>
      </c>
      <c r="C287" s="26"/>
      <c r="D287" s="21">
        <f>Table13[[#This Row],[WF 
(Disc.)]]*$D$285</f>
        <v>0.16273445212240867</v>
      </c>
      <c r="E287" s="123">
        <v>0.3</v>
      </c>
      <c r="F287" s="69"/>
      <c r="G287" s="15"/>
      <c r="J287" s="34"/>
      <c r="K287" s="39"/>
    </row>
    <row r="288" spans="1:11" ht="26.25" outlineLevel="5" x14ac:dyDescent="0.4">
      <c r="A288" s="121" t="s">
        <v>1205</v>
      </c>
      <c r="B288" s="26" t="s">
        <v>403</v>
      </c>
      <c r="C288" s="26"/>
      <c r="D288" s="21">
        <f>Table13[[#This Row],[WF 
(Disc.)]]*$D$285</f>
        <v>0.27122408687068111</v>
      </c>
      <c r="E288" s="123">
        <v>0.5</v>
      </c>
      <c r="F288" s="69"/>
      <c r="G288" s="15"/>
      <c r="J288" s="34"/>
      <c r="K288" s="39"/>
    </row>
    <row r="289" spans="1:11" ht="26.25" outlineLevel="4" x14ac:dyDescent="0.4">
      <c r="A289" s="119" t="s">
        <v>1199</v>
      </c>
      <c r="B289" s="97" t="s">
        <v>942</v>
      </c>
      <c r="C289" s="97"/>
      <c r="D289" s="98">
        <f>Table13[[#This Row],[WF 
(Disc.)]]*$D$284</f>
        <v>0.27122408687068111</v>
      </c>
      <c r="E289" s="120">
        <v>0.3</v>
      </c>
      <c r="F289" s="71"/>
      <c r="G289" s="15"/>
      <c r="J289" s="34"/>
      <c r="K289" s="39"/>
    </row>
    <row r="290" spans="1:11" ht="26.25" outlineLevel="5" x14ac:dyDescent="0.4">
      <c r="A290" s="121" t="s">
        <v>1206</v>
      </c>
      <c r="B290" s="26" t="s">
        <v>405</v>
      </c>
      <c r="C290" s="26"/>
      <c r="D290" s="21">
        <f>Table13[[#This Row],[WF 
(Disc.)]]*$D$289</f>
        <v>5.4244817374136223E-2</v>
      </c>
      <c r="E290" s="123">
        <v>0.2</v>
      </c>
      <c r="F290" s="69"/>
      <c r="G290" s="15"/>
      <c r="J290" s="34"/>
      <c r="K290" s="39"/>
    </row>
    <row r="291" spans="1:11" ht="26.25" outlineLevel="5" x14ac:dyDescent="0.4">
      <c r="A291" s="121" t="s">
        <v>1207</v>
      </c>
      <c r="B291" s="26" t="s">
        <v>404</v>
      </c>
      <c r="C291" s="26"/>
      <c r="D291" s="21">
        <f>Table13[[#This Row],[WF 
(Disc.)]]*$D$289</f>
        <v>8.1367226061204334E-2</v>
      </c>
      <c r="E291" s="123">
        <v>0.3</v>
      </c>
      <c r="F291" s="69"/>
      <c r="G291" s="15"/>
      <c r="J291" s="34"/>
      <c r="K291" s="39"/>
    </row>
    <row r="292" spans="1:11" ht="26.25" outlineLevel="5" x14ac:dyDescent="0.4">
      <c r="A292" s="121" t="s">
        <v>1208</v>
      </c>
      <c r="B292" s="26" t="s">
        <v>403</v>
      </c>
      <c r="C292" s="26"/>
      <c r="D292" s="21">
        <f>Table13[[#This Row],[WF 
(Disc.)]]*$D$289</f>
        <v>0.13561204343534056</v>
      </c>
      <c r="E292" s="123">
        <v>0.5</v>
      </c>
      <c r="F292" s="69"/>
      <c r="G292" s="15"/>
      <c r="J292" s="34"/>
      <c r="K292" s="39"/>
    </row>
    <row r="293" spans="1:11" ht="26.25" outlineLevel="4" x14ac:dyDescent="0.4">
      <c r="A293" s="119" t="s">
        <v>1200</v>
      </c>
      <c r="B293" s="97" t="s">
        <v>338</v>
      </c>
      <c r="C293" s="97"/>
      <c r="D293" s="98">
        <f>Table13[[#This Row],[WF 
(Disc.)]]*$D$284</f>
        <v>9.0408028956893718E-2</v>
      </c>
      <c r="E293" s="120">
        <v>0.1</v>
      </c>
      <c r="F293" s="69"/>
      <c r="G293" s="15"/>
      <c r="J293" s="34"/>
      <c r="K293" s="39"/>
    </row>
    <row r="294" spans="1:11" ht="26.25" outlineLevel="5" x14ac:dyDescent="0.4">
      <c r="A294" s="121" t="s">
        <v>1209</v>
      </c>
      <c r="B294" s="26" t="s">
        <v>405</v>
      </c>
      <c r="C294" s="26"/>
      <c r="D294" s="21">
        <f>Table13[[#This Row],[WF 
(Disc.)]]*$D$293</f>
        <v>1.8081605791378744E-2</v>
      </c>
      <c r="E294" s="123">
        <v>0.2</v>
      </c>
      <c r="F294" s="69"/>
      <c r="G294" s="15"/>
      <c r="J294" s="34"/>
      <c r="K294" s="39"/>
    </row>
    <row r="295" spans="1:11" ht="26.25" outlineLevel="5" x14ac:dyDescent="0.4">
      <c r="A295" s="121" t="s">
        <v>1210</v>
      </c>
      <c r="B295" s="26" t="s">
        <v>404</v>
      </c>
      <c r="C295" s="26"/>
      <c r="D295" s="21">
        <f>Table13[[#This Row],[WF 
(Disc.)]]*$D$293</f>
        <v>2.7122408687068115E-2</v>
      </c>
      <c r="E295" s="123">
        <v>0.3</v>
      </c>
      <c r="F295" s="69"/>
      <c r="G295" s="15"/>
      <c r="J295" s="34"/>
      <c r="K295" s="39"/>
    </row>
    <row r="296" spans="1:11" ht="26.25" outlineLevel="5" x14ac:dyDescent="0.4">
      <c r="A296" s="121" t="s">
        <v>1211</v>
      </c>
      <c r="B296" s="26" t="s">
        <v>403</v>
      </c>
      <c r="C296" s="26"/>
      <c r="D296" s="21">
        <f>Table13[[#This Row],[WF 
(Disc.)]]*$D$293</f>
        <v>4.5204014478446859E-2</v>
      </c>
      <c r="E296" s="123">
        <v>0.5</v>
      </c>
      <c r="F296" s="69"/>
      <c r="G296" s="15"/>
      <c r="J296" s="34"/>
      <c r="K296" s="39"/>
    </row>
    <row r="297" spans="1:11" ht="26.25" outlineLevel="3" x14ac:dyDescent="0.4">
      <c r="A297" s="117" t="s">
        <v>1001</v>
      </c>
      <c r="B297" s="93" t="s">
        <v>185</v>
      </c>
      <c r="C297" s="93"/>
      <c r="D297" s="94">
        <f>Table13[[#This Row],[WF 
(Disc.)]]*$D$283</f>
        <v>0.27768180322474495</v>
      </c>
      <c r="E297" s="118">
        <v>7.0746956235603814E-2</v>
      </c>
      <c r="F297" s="69"/>
      <c r="G297" s="15"/>
      <c r="J297" s="34"/>
      <c r="K297" s="39"/>
    </row>
    <row r="298" spans="1:11" ht="26.25" outlineLevel="4" x14ac:dyDescent="0.4">
      <c r="A298" s="119" t="s">
        <v>1201</v>
      </c>
      <c r="B298" s="97" t="s">
        <v>337</v>
      </c>
      <c r="C298" s="97"/>
      <c r="D298" s="98">
        <f>$D$297*Table13[[#This Row],[WF 
(Disc.)]]</f>
        <v>0.24991362290227045</v>
      </c>
      <c r="E298" s="120">
        <v>0.9</v>
      </c>
      <c r="F298" s="71"/>
      <c r="G298" s="15"/>
      <c r="J298" s="34"/>
      <c r="K298" s="39"/>
    </row>
    <row r="299" spans="1:11" ht="26.25" outlineLevel="5" x14ac:dyDescent="0.4">
      <c r="A299" s="121" t="s">
        <v>1213</v>
      </c>
      <c r="B299" s="26" t="s">
        <v>405</v>
      </c>
      <c r="C299" s="26"/>
      <c r="D299" s="21">
        <f>Table13[[#This Row],[WF 
(Disc.)]]*$D$298</f>
        <v>4.9982724580454094E-2</v>
      </c>
      <c r="E299" s="123">
        <v>0.2</v>
      </c>
      <c r="F299" s="69"/>
      <c r="G299" s="15"/>
      <c r="J299" s="34"/>
      <c r="K299" s="39"/>
    </row>
    <row r="300" spans="1:11" ht="26.25" outlineLevel="5" x14ac:dyDescent="0.4">
      <c r="A300" s="121" t="s">
        <v>1214</v>
      </c>
      <c r="B300" s="26" t="s">
        <v>404</v>
      </c>
      <c r="C300" s="26"/>
      <c r="D300" s="21">
        <f>Table13[[#This Row],[WF 
(Disc.)]]*$D$298</f>
        <v>7.4974086870681134E-2</v>
      </c>
      <c r="E300" s="123">
        <v>0.3</v>
      </c>
      <c r="F300" s="69"/>
      <c r="G300" s="15"/>
      <c r="J300" s="34"/>
      <c r="K300" s="39"/>
    </row>
    <row r="301" spans="1:11" ht="26.25" outlineLevel="5" x14ac:dyDescent="0.4">
      <c r="A301" s="121" t="s">
        <v>1215</v>
      </c>
      <c r="B301" s="26" t="s">
        <v>403</v>
      </c>
      <c r="C301" s="26"/>
      <c r="D301" s="21">
        <f>Table13[[#This Row],[WF 
(Disc.)]]*$D$298</f>
        <v>0.12495681145113523</v>
      </c>
      <c r="E301" s="123">
        <v>0.5</v>
      </c>
      <c r="F301" s="69"/>
      <c r="G301" s="15"/>
      <c r="J301" s="34"/>
      <c r="K301" s="39"/>
    </row>
    <row r="302" spans="1:11" ht="26.25" outlineLevel="4" x14ac:dyDescent="0.4">
      <c r="A302" s="119" t="s">
        <v>1202</v>
      </c>
      <c r="B302" s="97" t="s">
        <v>339</v>
      </c>
      <c r="C302" s="97"/>
      <c r="D302" s="98">
        <f>$D$297*Table13[[#This Row],[WF 
(Disc.)]]</f>
        <v>2.7768180322474495E-2</v>
      </c>
      <c r="E302" s="120">
        <v>0.1</v>
      </c>
      <c r="F302" s="71"/>
      <c r="G302" s="15"/>
      <c r="J302" s="34"/>
      <c r="K302" s="39"/>
    </row>
    <row r="303" spans="1:11" ht="26.25" outlineLevel="5" x14ac:dyDescent="0.4">
      <c r="A303" s="121" t="s">
        <v>1216</v>
      </c>
      <c r="B303" s="26" t="s">
        <v>405</v>
      </c>
      <c r="C303" s="26"/>
      <c r="D303" s="21">
        <f>Table13[[#This Row],[WF 
(Disc.)]]*$D$302</f>
        <v>5.5536360644948997E-3</v>
      </c>
      <c r="E303" s="123">
        <v>0.2</v>
      </c>
      <c r="F303" s="69"/>
      <c r="G303" s="15"/>
      <c r="J303" s="34"/>
      <c r="K303" s="39"/>
    </row>
    <row r="304" spans="1:11" ht="26.25" outlineLevel="5" x14ac:dyDescent="0.4">
      <c r="A304" s="121" t="s">
        <v>1217</v>
      </c>
      <c r="B304" s="26" t="s">
        <v>404</v>
      </c>
      <c r="C304" s="26"/>
      <c r="D304" s="21">
        <f>Table13[[#This Row],[WF 
(Disc.)]]*$D$302</f>
        <v>8.3304540967423478E-3</v>
      </c>
      <c r="E304" s="123">
        <v>0.3</v>
      </c>
      <c r="F304" s="69"/>
      <c r="G304" s="15"/>
      <c r="J304" s="34"/>
      <c r="K304" s="39"/>
    </row>
    <row r="305" spans="1:11" ht="26.25" outlineLevel="5" x14ac:dyDescent="0.4">
      <c r="A305" s="121" t="s">
        <v>1218</v>
      </c>
      <c r="B305" s="26" t="s">
        <v>403</v>
      </c>
      <c r="C305" s="26"/>
      <c r="D305" s="21">
        <f>Table13[[#This Row],[WF 
(Disc.)]]*$D$302</f>
        <v>1.3884090161237247E-2</v>
      </c>
      <c r="E305" s="123">
        <v>0.5</v>
      </c>
      <c r="F305" s="69"/>
      <c r="G305" s="15"/>
      <c r="J305" s="34"/>
      <c r="K305" s="39"/>
    </row>
    <row r="306" spans="1:11" ht="26.25" outlineLevel="3" x14ac:dyDescent="0.4">
      <c r="A306" s="117" t="s">
        <v>1004</v>
      </c>
      <c r="B306" s="93" t="s">
        <v>187</v>
      </c>
      <c r="C306" s="93"/>
      <c r="D306" s="94">
        <f>Table13[[#This Row],[WF 
(Disc.)]]*$D$283</f>
        <v>7.87841395195788E-2</v>
      </c>
      <c r="E306" s="118">
        <v>2.0072392234287594E-2</v>
      </c>
      <c r="F306" s="69"/>
      <c r="G306" s="15"/>
      <c r="J306" s="34"/>
      <c r="K306" s="39"/>
    </row>
    <row r="307" spans="1:11" ht="26.25" outlineLevel="4" x14ac:dyDescent="0.4">
      <c r="A307" s="121" t="s">
        <v>1219</v>
      </c>
      <c r="B307" s="26" t="s">
        <v>405</v>
      </c>
      <c r="C307" s="26"/>
      <c r="D307" s="21">
        <f>Table13[[#This Row],[WF 
(Disc.)]]*$D$306</f>
        <v>1.5756827903915759E-2</v>
      </c>
      <c r="E307" s="123">
        <v>0.2</v>
      </c>
      <c r="F307" s="69"/>
      <c r="G307" s="15"/>
      <c r="J307" s="34"/>
      <c r="K307" s="39"/>
    </row>
    <row r="308" spans="1:11" ht="26.25" outlineLevel="4" x14ac:dyDescent="0.4">
      <c r="A308" s="121" t="s">
        <v>1220</v>
      </c>
      <c r="B308" s="26" t="s">
        <v>404</v>
      </c>
      <c r="C308" s="26"/>
      <c r="D308" s="21">
        <f>Table13[[#This Row],[WF 
(Disc.)]]*$D$306</f>
        <v>2.3635241855873641E-2</v>
      </c>
      <c r="E308" s="123">
        <v>0.3</v>
      </c>
      <c r="F308" s="69"/>
      <c r="G308" s="15"/>
      <c r="J308" s="34"/>
      <c r="K308" s="39"/>
    </row>
    <row r="309" spans="1:11" ht="26.25" outlineLevel="4" x14ac:dyDescent="0.4">
      <c r="A309" s="121" t="s">
        <v>1221</v>
      </c>
      <c r="B309" s="26" t="s">
        <v>403</v>
      </c>
      <c r="C309" s="26"/>
      <c r="D309" s="21">
        <f>Table13[[#This Row],[WF 
(Disc.)]]*$D$306</f>
        <v>3.93920697597894E-2</v>
      </c>
      <c r="E309" s="123">
        <v>0.5</v>
      </c>
      <c r="F309" s="69"/>
      <c r="G309" s="15"/>
      <c r="J309" s="34"/>
      <c r="K309" s="39"/>
    </row>
    <row r="310" spans="1:11" ht="26.25" outlineLevel="3" x14ac:dyDescent="0.4">
      <c r="A310" s="117" t="s">
        <v>1002</v>
      </c>
      <c r="B310" s="93" t="s">
        <v>189</v>
      </c>
      <c r="C310" s="93"/>
      <c r="D310" s="94">
        <f>Table13[[#This Row],[WF 
(Disc.)]]*$D$283</f>
        <v>3.8746298124383016E-2</v>
      </c>
      <c r="E310" s="118">
        <v>9.8716683119447184E-3</v>
      </c>
      <c r="F310" s="69"/>
      <c r="G310" s="15"/>
      <c r="J310" s="34"/>
      <c r="K310" s="39"/>
    </row>
    <row r="311" spans="1:11" ht="26.25" outlineLevel="3" x14ac:dyDescent="0.4">
      <c r="A311" s="117" t="s">
        <v>1003</v>
      </c>
      <c r="B311" s="93" t="s">
        <v>191</v>
      </c>
      <c r="C311" s="93"/>
      <c r="D311" s="94">
        <f>Table13[[#This Row],[WF 
(Disc.)]]*$D$283</f>
        <v>3.8746298124383016E-2</v>
      </c>
      <c r="E311" s="118">
        <v>9.8716683119447184E-3</v>
      </c>
      <c r="F311" s="69"/>
      <c r="G311" s="15"/>
      <c r="J311" s="34"/>
      <c r="K311" s="39"/>
    </row>
    <row r="312" spans="1:11" ht="26.25" outlineLevel="3" x14ac:dyDescent="0.4">
      <c r="A312" s="117" t="s">
        <v>1005</v>
      </c>
      <c r="B312" s="93" t="s">
        <v>193</v>
      </c>
      <c r="C312" s="93"/>
      <c r="D312" s="94">
        <f>Table13[[#This Row],[WF 
(Disc.)]]*$D$283</f>
        <v>0.19631457716354064</v>
      </c>
      <c r="E312" s="118">
        <v>5.0016452780519909E-2</v>
      </c>
      <c r="F312" s="69"/>
      <c r="G312" s="15"/>
      <c r="J312" s="34"/>
      <c r="K312" s="39"/>
    </row>
    <row r="313" spans="1:11" ht="26.25" outlineLevel="3" x14ac:dyDescent="0.4">
      <c r="A313" s="117" t="s">
        <v>1006</v>
      </c>
      <c r="B313" s="93" t="s">
        <v>195</v>
      </c>
      <c r="C313" s="93"/>
      <c r="D313" s="94">
        <f>Table13[[#This Row],[WF 
(Disc.)]]*$D$283</f>
        <v>0.31384501480750243</v>
      </c>
      <c r="E313" s="118">
        <v>7.9960513326752219E-2</v>
      </c>
      <c r="F313" s="69"/>
      <c r="G313" s="15"/>
      <c r="J313" s="34"/>
      <c r="K313" s="39"/>
    </row>
    <row r="314" spans="1:11" ht="26.25" outlineLevel="3" x14ac:dyDescent="0.4">
      <c r="A314" s="117" t="s">
        <v>1007</v>
      </c>
      <c r="B314" s="93" t="s">
        <v>197</v>
      </c>
      <c r="C314" s="93"/>
      <c r="D314" s="94">
        <f>Table13[[#This Row],[WF 
(Disc.)]]*$D$283</f>
        <v>0.27509871668311942</v>
      </c>
      <c r="E314" s="118">
        <v>7.0088845014807499E-2</v>
      </c>
      <c r="F314" s="69"/>
      <c r="G314" s="15"/>
      <c r="J314" s="34"/>
      <c r="K314" s="39"/>
    </row>
    <row r="315" spans="1:11" ht="26.25" outlineLevel="3" x14ac:dyDescent="0.4">
      <c r="A315" s="117" t="s">
        <v>1008</v>
      </c>
      <c r="B315" s="93" t="s">
        <v>198</v>
      </c>
      <c r="C315" s="93"/>
      <c r="D315" s="94">
        <f>Table13[[#This Row],[WF 
(Disc.)]]*$D$283</f>
        <v>0.5101595919710431</v>
      </c>
      <c r="E315" s="118">
        <v>0.12997696610727213</v>
      </c>
      <c r="F315" s="69"/>
      <c r="G315" s="15"/>
      <c r="J315" s="34"/>
      <c r="K315" s="39"/>
    </row>
    <row r="316" spans="1:11" ht="26.25" outlineLevel="3" x14ac:dyDescent="0.4">
      <c r="A316" s="117" t="s">
        <v>1009</v>
      </c>
      <c r="B316" s="93" t="s">
        <v>199</v>
      </c>
      <c r="C316" s="93"/>
      <c r="D316" s="94">
        <f>Table13[[#This Row],[WF 
(Disc.)]]*$D$283</f>
        <v>0.31384501480750243</v>
      </c>
      <c r="E316" s="118">
        <v>7.9960513326752219E-2</v>
      </c>
      <c r="F316" s="69"/>
      <c r="G316" s="15"/>
      <c r="J316" s="34"/>
      <c r="K316" s="39"/>
    </row>
    <row r="317" spans="1:11" ht="26.25" outlineLevel="3" x14ac:dyDescent="0.4">
      <c r="A317" s="117" t="s">
        <v>1010</v>
      </c>
      <c r="B317" s="93" t="s">
        <v>200</v>
      </c>
      <c r="C317" s="93"/>
      <c r="D317" s="94">
        <f>Table13[[#This Row],[WF 
(Disc.)]]*$D$283</f>
        <v>0.1575682790391576</v>
      </c>
      <c r="E317" s="118">
        <v>4.0144784468575188E-2</v>
      </c>
      <c r="F317" s="69"/>
      <c r="G317" s="15"/>
      <c r="J317" s="34"/>
      <c r="K317" s="39"/>
    </row>
    <row r="318" spans="1:11" ht="26.25" outlineLevel="3" x14ac:dyDescent="0.4">
      <c r="A318" s="117" t="s">
        <v>1011</v>
      </c>
      <c r="B318" s="93" t="s">
        <v>201</v>
      </c>
      <c r="C318" s="93"/>
      <c r="D318" s="94">
        <f>Table13[[#This Row],[WF 
(Disc.)]]*$D$283</f>
        <v>0.19631457716354064</v>
      </c>
      <c r="E318" s="118">
        <v>5.0016452780519909E-2</v>
      </c>
      <c r="F318" s="69"/>
      <c r="G318" s="15"/>
      <c r="J318" s="34"/>
      <c r="K318" s="39"/>
    </row>
    <row r="319" spans="1:11" ht="26.25" outlineLevel="3" x14ac:dyDescent="0.4">
      <c r="A319" s="117" t="s">
        <v>1012</v>
      </c>
      <c r="B319" s="93" t="s">
        <v>202</v>
      </c>
      <c r="C319" s="93"/>
      <c r="D319" s="94">
        <f>Table13[[#This Row],[WF 
(Disc.)]]*$D$283</f>
        <v>0.1575682790391576</v>
      </c>
      <c r="E319" s="118">
        <v>4.0144784468575188E-2</v>
      </c>
      <c r="F319" s="69"/>
      <c r="G319" s="15"/>
      <c r="J319" s="34"/>
      <c r="K319" s="39"/>
    </row>
    <row r="320" spans="1:11" ht="26.25" outlineLevel="3" x14ac:dyDescent="0.4">
      <c r="A320" s="117" t="s">
        <v>1013</v>
      </c>
      <c r="B320" s="93" t="s">
        <v>203</v>
      </c>
      <c r="C320" s="93"/>
      <c r="D320" s="94">
        <f>Table13[[#This Row],[WF 
(Disc.)]]*$D$283</f>
        <v>0.11753043764396183</v>
      </c>
      <c r="E320" s="118">
        <v>2.9944060546232314E-2</v>
      </c>
      <c r="F320" s="69"/>
      <c r="G320" s="15"/>
      <c r="J320" s="34"/>
      <c r="K320" s="39"/>
    </row>
    <row r="321" spans="1:11" ht="26.25" outlineLevel="3" x14ac:dyDescent="0.4">
      <c r="A321" s="117" t="s">
        <v>1014</v>
      </c>
      <c r="B321" s="93" t="s">
        <v>204</v>
      </c>
      <c r="C321" s="93"/>
      <c r="D321" s="94">
        <f>Table13[[#This Row],[WF 
(Disc.)]]*$D$283</f>
        <v>3.8746298124383016E-2</v>
      </c>
      <c r="E321" s="118">
        <v>9.8716683119447184E-3</v>
      </c>
      <c r="F321" s="69"/>
      <c r="G321" s="15"/>
      <c r="J321" s="34"/>
      <c r="K321" s="39"/>
    </row>
    <row r="322" spans="1:11" ht="26.25" outlineLevel="3" x14ac:dyDescent="0.4">
      <c r="A322" s="117" t="s">
        <v>1015</v>
      </c>
      <c r="B322" s="93" t="s">
        <v>205</v>
      </c>
      <c r="C322" s="93"/>
      <c r="D322" s="94">
        <f>Table13[[#This Row],[WF 
(Disc.)]]*$D$283</f>
        <v>3.8746298124383016E-2</v>
      </c>
      <c r="E322" s="118">
        <v>9.8716683119447184E-3</v>
      </c>
      <c r="F322" s="69"/>
      <c r="G322" s="15"/>
      <c r="J322" s="34"/>
      <c r="K322" s="39"/>
    </row>
    <row r="323" spans="1:11" ht="26.25" outlineLevel="3" x14ac:dyDescent="0.4">
      <c r="A323" s="117" t="s">
        <v>1016</v>
      </c>
      <c r="B323" s="93" t="s">
        <v>206</v>
      </c>
      <c r="C323" s="93"/>
      <c r="D323" s="94">
        <f>Table13[[#This Row],[WF 
(Disc.)]]*$D$283</f>
        <v>3.8746298124383016E-2</v>
      </c>
      <c r="E323" s="118">
        <v>9.8716683119447184E-3</v>
      </c>
      <c r="F323" s="69"/>
      <c r="G323" s="15"/>
      <c r="J323" s="34"/>
      <c r="K323" s="39"/>
    </row>
    <row r="324" spans="1:11" ht="26.25" outlineLevel="3" x14ac:dyDescent="0.4">
      <c r="A324" s="117" t="s">
        <v>1017</v>
      </c>
      <c r="B324" s="93" t="s">
        <v>207</v>
      </c>
      <c r="C324" s="93"/>
      <c r="D324" s="94">
        <f>Table13[[#This Row],[WF 
(Disc.)]]*$D$283</f>
        <v>3.8746298124383016E-2</v>
      </c>
      <c r="E324" s="118">
        <v>9.8716683119447184E-3</v>
      </c>
      <c r="F324" s="69"/>
      <c r="G324" s="15"/>
      <c r="J324" s="34"/>
      <c r="K324" s="39"/>
    </row>
    <row r="325" spans="1:11" ht="26.25" outlineLevel="3" x14ac:dyDescent="0.4">
      <c r="A325" s="117" t="s">
        <v>1018</v>
      </c>
      <c r="B325" s="93" t="s">
        <v>208</v>
      </c>
      <c r="C325" s="93"/>
      <c r="D325" s="94">
        <f>Table13[[#This Row],[WF 
(Disc.)]]*$D$283</f>
        <v>3.8746298124383016E-2</v>
      </c>
      <c r="E325" s="118">
        <v>9.8716683119447184E-3</v>
      </c>
      <c r="F325" s="69"/>
      <c r="G325" s="15"/>
      <c r="J325" s="34"/>
      <c r="K325" s="39"/>
    </row>
    <row r="326" spans="1:11" ht="26.25" outlineLevel="3" x14ac:dyDescent="0.4">
      <c r="A326" s="117" t="s">
        <v>1019</v>
      </c>
      <c r="B326" s="93" t="s">
        <v>209</v>
      </c>
      <c r="C326" s="93"/>
      <c r="D326" s="94">
        <f>Table13[[#This Row],[WF 
(Disc.)]]*$D$283</f>
        <v>3.8746298124383016E-2</v>
      </c>
      <c r="E326" s="118">
        <v>9.8716683119447184E-3</v>
      </c>
      <c r="F326" s="69"/>
      <c r="G326" s="15"/>
      <c r="J326" s="34"/>
      <c r="K326" s="39"/>
    </row>
    <row r="327" spans="1:11" ht="26.25" outlineLevel="3" x14ac:dyDescent="0.4">
      <c r="A327" s="117" t="s">
        <v>1020</v>
      </c>
      <c r="B327" s="93" t="s">
        <v>210</v>
      </c>
      <c r="C327" s="93"/>
      <c r="D327" s="94">
        <f>Table13[[#This Row],[WF 
(Disc.)]]*$D$283</f>
        <v>3.8746298124383016E-2</v>
      </c>
      <c r="E327" s="118">
        <v>9.8716683119447184E-3</v>
      </c>
      <c r="F327" s="69"/>
      <c r="G327" s="15"/>
      <c r="J327" s="34"/>
      <c r="K327" s="39"/>
    </row>
    <row r="328" spans="1:11" ht="26.25" outlineLevel="3" x14ac:dyDescent="0.4">
      <c r="A328" s="117" t="s">
        <v>1021</v>
      </c>
      <c r="B328" s="93" t="s">
        <v>211</v>
      </c>
      <c r="C328" s="93"/>
      <c r="D328" s="94">
        <f>Table13[[#This Row],[WF 
(Disc.)]]*$D$283</f>
        <v>3.8746298124383016E-2</v>
      </c>
      <c r="E328" s="118">
        <v>9.8716683119447184E-3</v>
      </c>
      <c r="F328" s="69"/>
      <c r="G328" s="15"/>
      <c r="J328" s="34"/>
      <c r="K328" s="39"/>
    </row>
    <row r="329" spans="1:11" ht="26.25" outlineLevel="3" x14ac:dyDescent="0.4">
      <c r="A329" s="117" t="s">
        <v>1022</v>
      </c>
      <c r="B329" s="93" t="s">
        <v>212</v>
      </c>
      <c r="C329" s="93"/>
      <c r="D329" s="94">
        <f>Table13[[#This Row],[WF 
(Disc.)]]*$D$283</f>
        <v>3.8746298124383016E-2</v>
      </c>
      <c r="E329" s="118">
        <v>9.8716683119447184E-3</v>
      </c>
      <c r="F329" s="69"/>
      <c r="G329" s="15"/>
      <c r="J329" s="34"/>
      <c r="K329" s="39"/>
    </row>
    <row r="330" spans="1:11" ht="26.25" outlineLevel="2" x14ac:dyDescent="0.4">
      <c r="A330" s="115" t="s">
        <v>188</v>
      </c>
      <c r="B330" s="51" t="s">
        <v>571</v>
      </c>
      <c r="C330" s="51"/>
      <c r="D330" s="52">
        <f>$D$188*Table13[[#This Row],[WF 
(Disc.)]]</f>
        <v>3.9249999999999998</v>
      </c>
      <c r="E330" s="116">
        <v>0.125</v>
      </c>
      <c r="F330" s="68"/>
      <c r="G330" s="80"/>
      <c r="J330" s="34"/>
      <c r="K330" s="39"/>
    </row>
    <row r="331" spans="1:11" ht="26.25" outlineLevel="3" x14ac:dyDescent="0.4">
      <c r="A331" s="117" t="s">
        <v>1023</v>
      </c>
      <c r="B331" s="93" t="s">
        <v>183</v>
      </c>
      <c r="C331" s="93"/>
      <c r="D331" s="94">
        <f>Table13[[#This Row],[WF 
(Disc.)]]*$D$330</f>
        <v>0.90408028956893716</v>
      </c>
      <c r="E331" s="118">
        <v>0.23033892727871011</v>
      </c>
      <c r="F331" s="69"/>
      <c r="G331" s="15"/>
      <c r="J331" s="34"/>
      <c r="K331" s="39"/>
    </row>
    <row r="332" spans="1:11" ht="26.25" outlineLevel="4" x14ac:dyDescent="0.4">
      <c r="A332" s="119" t="s">
        <v>1222</v>
      </c>
      <c r="B332" s="97" t="s">
        <v>337</v>
      </c>
      <c r="C332" s="97"/>
      <c r="D332" s="98">
        <f>Table13[[#This Row],[WF 
(Disc.)]]*$D$331</f>
        <v>0.54244817374136223</v>
      </c>
      <c r="E332" s="120">
        <v>0.6</v>
      </c>
      <c r="F332" s="71"/>
      <c r="G332" s="15"/>
      <c r="J332" s="34"/>
      <c r="K332" s="39"/>
    </row>
    <row r="333" spans="1:11" ht="26.25" outlineLevel="5" x14ac:dyDescent="0.4">
      <c r="A333" s="121" t="s">
        <v>1232</v>
      </c>
      <c r="B333" s="26" t="s">
        <v>405</v>
      </c>
      <c r="C333" s="26"/>
      <c r="D333" s="21">
        <f>Table13[[#This Row],[WF 
(Disc.)]]*$D$332</f>
        <v>0.10848963474827245</v>
      </c>
      <c r="E333" s="123">
        <v>0.2</v>
      </c>
      <c r="F333" s="69"/>
      <c r="G333" s="15"/>
      <c r="J333" s="34"/>
      <c r="K333" s="39"/>
    </row>
    <row r="334" spans="1:11" ht="26.25" outlineLevel="5" x14ac:dyDescent="0.4">
      <c r="A334" s="121" t="s">
        <v>1233</v>
      </c>
      <c r="B334" s="26" t="s">
        <v>404</v>
      </c>
      <c r="C334" s="26"/>
      <c r="D334" s="21">
        <f>Table13[[#This Row],[WF 
(Disc.)]]*$D$332</f>
        <v>0.16273445212240867</v>
      </c>
      <c r="E334" s="123">
        <v>0.3</v>
      </c>
      <c r="F334" s="69"/>
      <c r="G334" s="15"/>
      <c r="J334" s="34"/>
      <c r="K334" s="39"/>
    </row>
    <row r="335" spans="1:11" ht="26.25" outlineLevel="5" x14ac:dyDescent="0.4">
      <c r="A335" s="121" t="s">
        <v>1234</v>
      </c>
      <c r="B335" s="26" t="s">
        <v>403</v>
      </c>
      <c r="C335" s="26"/>
      <c r="D335" s="21">
        <f>Table13[[#This Row],[WF 
(Disc.)]]*$D$332</f>
        <v>0.27122408687068111</v>
      </c>
      <c r="E335" s="123">
        <v>0.5</v>
      </c>
      <c r="F335" s="69"/>
      <c r="G335" s="15"/>
      <c r="J335" s="34"/>
      <c r="K335" s="39"/>
    </row>
    <row r="336" spans="1:11" ht="26.25" outlineLevel="4" x14ac:dyDescent="0.4">
      <c r="A336" s="119" t="s">
        <v>1223</v>
      </c>
      <c r="B336" s="97" t="s">
        <v>942</v>
      </c>
      <c r="C336" s="97"/>
      <c r="D336" s="98">
        <f>Table13[[#This Row],[WF 
(Disc.)]]*$D$331</f>
        <v>0.27122408687068111</v>
      </c>
      <c r="E336" s="120">
        <v>0.3</v>
      </c>
      <c r="F336" s="71"/>
      <c r="G336" s="15"/>
      <c r="J336" s="34"/>
      <c r="K336" s="39"/>
    </row>
    <row r="337" spans="1:11" ht="26.25" outlineLevel="5" x14ac:dyDescent="0.4">
      <c r="A337" s="121" t="s">
        <v>1235</v>
      </c>
      <c r="B337" s="26" t="s">
        <v>405</v>
      </c>
      <c r="C337" s="26"/>
      <c r="D337" s="21">
        <f>Table13[[#This Row],[WF 
(Disc.)]]*$D$336</f>
        <v>5.4244817374136223E-2</v>
      </c>
      <c r="E337" s="123">
        <v>0.2</v>
      </c>
      <c r="F337" s="69"/>
      <c r="G337" s="15"/>
      <c r="J337" s="34"/>
      <c r="K337" s="39"/>
    </row>
    <row r="338" spans="1:11" ht="26.25" outlineLevel="5" x14ac:dyDescent="0.4">
      <c r="A338" s="121" t="s">
        <v>1236</v>
      </c>
      <c r="B338" s="26" t="s">
        <v>404</v>
      </c>
      <c r="C338" s="26"/>
      <c r="D338" s="21">
        <f>Table13[[#This Row],[WF 
(Disc.)]]*$D$336</f>
        <v>8.1367226061204334E-2</v>
      </c>
      <c r="E338" s="123">
        <v>0.3</v>
      </c>
      <c r="F338" s="69"/>
      <c r="G338" s="15"/>
      <c r="J338" s="34"/>
      <c r="K338" s="39"/>
    </row>
    <row r="339" spans="1:11" ht="26.25" outlineLevel="5" x14ac:dyDescent="0.4">
      <c r="A339" s="121" t="s">
        <v>1237</v>
      </c>
      <c r="B339" s="26" t="s">
        <v>403</v>
      </c>
      <c r="C339" s="26"/>
      <c r="D339" s="21">
        <f>Table13[[#This Row],[WF 
(Disc.)]]*$D$336</f>
        <v>0.13561204343534056</v>
      </c>
      <c r="E339" s="123">
        <v>0.5</v>
      </c>
      <c r="F339" s="69"/>
      <c r="G339" s="15"/>
      <c r="J339" s="34"/>
      <c r="K339" s="39"/>
    </row>
    <row r="340" spans="1:11" ht="26.25" outlineLevel="4" x14ac:dyDescent="0.4">
      <c r="A340" s="119" t="s">
        <v>1224</v>
      </c>
      <c r="B340" s="97" t="s">
        <v>338</v>
      </c>
      <c r="C340" s="97"/>
      <c r="D340" s="98">
        <f>Table13[[#This Row],[WF 
(Disc.)]]*$D$331</f>
        <v>9.0408028956893718E-2</v>
      </c>
      <c r="E340" s="120">
        <v>0.1</v>
      </c>
      <c r="F340" s="69"/>
      <c r="G340" s="15"/>
      <c r="J340" s="34"/>
      <c r="K340" s="39"/>
    </row>
    <row r="341" spans="1:11" ht="26.25" outlineLevel="5" x14ac:dyDescent="0.4">
      <c r="A341" s="121" t="s">
        <v>1238</v>
      </c>
      <c r="B341" s="26" t="s">
        <v>405</v>
      </c>
      <c r="C341" s="26"/>
      <c r="D341" s="21">
        <f>Table13[[#This Row],[WF 
(Disc.)]]*$D$340</f>
        <v>1.8081605791378744E-2</v>
      </c>
      <c r="E341" s="123">
        <v>0.2</v>
      </c>
      <c r="F341" s="69"/>
      <c r="G341" s="15"/>
      <c r="J341" s="34"/>
      <c r="K341" s="39"/>
    </row>
    <row r="342" spans="1:11" ht="26.25" outlineLevel="5" x14ac:dyDescent="0.4">
      <c r="A342" s="121" t="s">
        <v>1239</v>
      </c>
      <c r="B342" s="26" t="s">
        <v>404</v>
      </c>
      <c r="C342" s="26"/>
      <c r="D342" s="21">
        <f>Table13[[#This Row],[WF 
(Disc.)]]*$D$340</f>
        <v>2.7122408687068115E-2</v>
      </c>
      <c r="E342" s="123">
        <v>0.3</v>
      </c>
      <c r="F342" s="69"/>
      <c r="G342" s="15"/>
      <c r="J342" s="34"/>
      <c r="K342" s="39"/>
    </row>
    <row r="343" spans="1:11" ht="26.25" outlineLevel="5" x14ac:dyDescent="0.4">
      <c r="A343" s="121" t="s">
        <v>1240</v>
      </c>
      <c r="B343" s="26" t="s">
        <v>403</v>
      </c>
      <c r="C343" s="26"/>
      <c r="D343" s="21">
        <f>Table13[[#This Row],[WF 
(Disc.)]]*$D$340</f>
        <v>4.5204014478446859E-2</v>
      </c>
      <c r="E343" s="123">
        <v>0.5</v>
      </c>
      <c r="F343" s="69"/>
      <c r="G343" s="15"/>
      <c r="J343" s="34"/>
      <c r="K343" s="39"/>
    </row>
    <row r="344" spans="1:11" ht="26.25" outlineLevel="3" x14ac:dyDescent="0.4">
      <c r="A344" s="117" t="s">
        <v>1024</v>
      </c>
      <c r="B344" s="93" t="s">
        <v>185</v>
      </c>
      <c r="C344" s="93"/>
      <c r="D344" s="94">
        <f>Table13[[#This Row],[WF 
(Disc.)]]*$D$330</f>
        <v>0.27768180322474495</v>
      </c>
      <c r="E344" s="118">
        <v>7.0746956235603814E-2</v>
      </c>
      <c r="F344" s="69"/>
      <c r="G344" s="15"/>
      <c r="J344" s="34"/>
      <c r="K344" s="39"/>
    </row>
    <row r="345" spans="1:11" ht="26.25" outlineLevel="4" x14ac:dyDescent="0.4">
      <c r="A345" s="119" t="s">
        <v>1225</v>
      </c>
      <c r="B345" s="97" t="s">
        <v>337</v>
      </c>
      <c r="C345" s="97"/>
      <c r="D345" s="98">
        <f>Table13[[#This Row],[WF 
(Disc.)]]*$D$344</f>
        <v>0.24991362290227045</v>
      </c>
      <c r="E345" s="120">
        <v>0.9</v>
      </c>
      <c r="F345" s="71"/>
      <c r="G345" s="15"/>
      <c r="J345" s="34"/>
      <c r="K345" s="39"/>
    </row>
    <row r="346" spans="1:11" ht="26.25" outlineLevel="5" x14ac:dyDescent="0.4">
      <c r="A346" s="121" t="s">
        <v>1241</v>
      </c>
      <c r="B346" s="12" t="s">
        <v>405</v>
      </c>
      <c r="C346" s="12"/>
      <c r="D346" s="21">
        <f>Table13[[#This Row],[WF 
(Disc.)]]*$D$345</f>
        <v>4.9982724580454094E-2</v>
      </c>
      <c r="E346" s="123">
        <v>0.2</v>
      </c>
      <c r="F346" s="69"/>
      <c r="G346" s="15"/>
      <c r="J346" s="34"/>
      <c r="K346" s="39"/>
    </row>
    <row r="347" spans="1:11" ht="26.25" outlineLevel="5" x14ac:dyDescent="0.4">
      <c r="A347" s="121" t="s">
        <v>1242</v>
      </c>
      <c r="B347" s="12" t="s">
        <v>404</v>
      </c>
      <c r="C347" s="12"/>
      <c r="D347" s="21">
        <f>Table13[[#This Row],[WF 
(Disc.)]]*$D$345</f>
        <v>7.4974086870681134E-2</v>
      </c>
      <c r="E347" s="123">
        <v>0.3</v>
      </c>
      <c r="F347" s="69"/>
      <c r="G347" s="15"/>
      <c r="J347" s="34"/>
      <c r="K347" s="39"/>
    </row>
    <row r="348" spans="1:11" ht="26.25" outlineLevel="5" x14ac:dyDescent="0.4">
      <c r="A348" s="121" t="s">
        <v>1243</v>
      </c>
      <c r="B348" s="12" t="s">
        <v>403</v>
      </c>
      <c r="C348" s="12"/>
      <c r="D348" s="21">
        <f>Table13[[#This Row],[WF 
(Disc.)]]*$D$345</f>
        <v>0.12495681145113523</v>
      </c>
      <c r="E348" s="123">
        <v>0.5</v>
      </c>
      <c r="F348" s="69"/>
      <c r="G348" s="15"/>
      <c r="J348" s="34"/>
      <c r="K348" s="39"/>
    </row>
    <row r="349" spans="1:11" ht="26.25" outlineLevel="4" x14ac:dyDescent="0.4">
      <c r="A349" s="119" t="s">
        <v>1226</v>
      </c>
      <c r="B349" s="97" t="s">
        <v>339</v>
      </c>
      <c r="C349" s="97"/>
      <c r="D349" s="98">
        <f>Table13[[#This Row],[WF 
(Disc.)]]*$D$344</f>
        <v>2.7768180322474495E-2</v>
      </c>
      <c r="E349" s="120">
        <v>0.1</v>
      </c>
      <c r="F349" s="71"/>
      <c r="G349" s="15"/>
      <c r="J349" s="34"/>
      <c r="K349" s="39"/>
    </row>
    <row r="350" spans="1:11" ht="26.25" outlineLevel="5" x14ac:dyDescent="0.4">
      <c r="A350" s="121" t="s">
        <v>1244</v>
      </c>
      <c r="B350" s="12" t="s">
        <v>405</v>
      </c>
      <c r="C350" s="12"/>
      <c r="D350" s="54">
        <f>Table13[[#This Row],[WF 
(Disc.)]]*$D$349</f>
        <v>5.5536360644948997E-3</v>
      </c>
      <c r="E350" s="123">
        <v>0.2</v>
      </c>
      <c r="F350" s="69"/>
      <c r="G350" s="15"/>
      <c r="J350" s="34"/>
      <c r="K350" s="39"/>
    </row>
    <row r="351" spans="1:11" ht="26.25" outlineLevel="5" x14ac:dyDescent="0.4">
      <c r="A351" s="121" t="s">
        <v>1245</v>
      </c>
      <c r="B351" s="12" t="s">
        <v>404</v>
      </c>
      <c r="C351" s="12"/>
      <c r="D351" s="21">
        <f>Table13[[#This Row],[WF 
(Disc.)]]*$D$349</f>
        <v>8.3304540967423478E-3</v>
      </c>
      <c r="E351" s="123">
        <v>0.3</v>
      </c>
      <c r="F351" s="69"/>
      <c r="G351" s="15"/>
      <c r="J351" s="34"/>
      <c r="K351" s="39"/>
    </row>
    <row r="352" spans="1:11" ht="26.25" outlineLevel="5" x14ac:dyDescent="0.4">
      <c r="A352" s="121" t="s">
        <v>1246</v>
      </c>
      <c r="B352" s="12" t="s">
        <v>403</v>
      </c>
      <c r="C352" s="12"/>
      <c r="D352" s="21">
        <f>Table13[[#This Row],[WF 
(Disc.)]]*$D$349</f>
        <v>1.3884090161237247E-2</v>
      </c>
      <c r="E352" s="123">
        <v>0.5</v>
      </c>
      <c r="F352" s="69"/>
      <c r="G352" s="15"/>
      <c r="J352" s="34"/>
      <c r="K352" s="39"/>
    </row>
    <row r="353" spans="1:11" ht="26.25" outlineLevel="3" x14ac:dyDescent="0.4">
      <c r="A353" s="117" t="s">
        <v>1025</v>
      </c>
      <c r="B353" s="93" t="s">
        <v>187</v>
      </c>
      <c r="C353" s="93"/>
      <c r="D353" s="94">
        <f>Table13[[#This Row],[WF 
(Disc.)]]*$D$330</f>
        <v>7.87841395195788E-2</v>
      </c>
      <c r="E353" s="118">
        <v>2.0072392234287594E-2</v>
      </c>
      <c r="F353" s="69"/>
      <c r="G353" s="15"/>
      <c r="J353" s="34"/>
      <c r="K353" s="39"/>
    </row>
    <row r="354" spans="1:11" ht="26.25" outlineLevel="4" x14ac:dyDescent="0.4">
      <c r="A354" s="121" t="s">
        <v>1247</v>
      </c>
      <c r="B354" s="12" t="s">
        <v>405</v>
      </c>
      <c r="C354" s="12"/>
      <c r="D354" s="21">
        <f>Table13[[#This Row],[WF 
(Disc.)]]*$D$353</f>
        <v>1.5756827903915759E-2</v>
      </c>
      <c r="E354" s="123">
        <v>0.2</v>
      </c>
      <c r="F354" s="69"/>
      <c r="G354" s="15"/>
      <c r="J354" s="34"/>
      <c r="K354" s="39"/>
    </row>
    <row r="355" spans="1:11" ht="26.25" outlineLevel="4" x14ac:dyDescent="0.4">
      <c r="A355" s="121" t="s">
        <v>1248</v>
      </c>
      <c r="B355" s="12" t="s">
        <v>404</v>
      </c>
      <c r="C355" s="12"/>
      <c r="D355" s="21">
        <f>Table13[[#This Row],[WF 
(Disc.)]]*$D$353</f>
        <v>2.3635241855873641E-2</v>
      </c>
      <c r="E355" s="123">
        <v>0.3</v>
      </c>
      <c r="F355" s="69"/>
      <c r="G355" s="15"/>
      <c r="J355" s="34"/>
      <c r="K355" s="39"/>
    </row>
    <row r="356" spans="1:11" ht="26.25" outlineLevel="4" x14ac:dyDescent="0.4">
      <c r="A356" s="121" t="s">
        <v>1249</v>
      </c>
      <c r="B356" s="12" t="s">
        <v>403</v>
      </c>
      <c r="C356" s="12"/>
      <c r="D356" s="21">
        <f>Table13[[#This Row],[WF 
(Disc.)]]*$D$353</f>
        <v>3.93920697597894E-2</v>
      </c>
      <c r="E356" s="123">
        <v>0.5</v>
      </c>
      <c r="F356" s="69"/>
      <c r="G356" s="15"/>
      <c r="J356" s="34"/>
      <c r="K356" s="39"/>
    </row>
    <row r="357" spans="1:11" ht="26.25" outlineLevel="3" x14ac:dyDescent="0.4">
      <c r="A357" s="117" t="s">
        <v>1026</v>
      </c>
      <c r="B357" s="93" t="s">
        <v>189</v>
      </c>
      <c r="C357" s="93"/>
      <c r="D357" s="94">
        <f>Table13[[#This Row],[WF 
(Disc.)]]*$D$330</f>
        <v>3.8746298124383016E-2</v>
      </c>
      <c r="E357" s="118">
        <v>9.8716683119447184E-3</v>
      </c>
      <c r="F357" s="69"/>
      <c r="G357" s="15"/>
      <c r="J357" s="34"/>
      <c r="K357" s="39"/>
    </row>
    <row r="358" spans="1:11" ht="26.25" outlineLevel="3" x14ac:dyDescent="0.4">
      <c r="A358" s="117" t="s">
        <v>1027</v>
      </c>
      <c r="B358" s="93" t="s">
        <v>191</v>
      </c>
      <c r="C358" s="93"/>
      <c r="D358" s="94">
        <f>Table13[[#This Row],[WF 
(Disc.)]]*$D$330</f>
        <v>3.8746298124383016E-2</v>
      </c>
      <c r="E358" s="118">
        <v>9.8716683119447184E-3</v>
      </c>
      <c r="F358" s="69"/>
      <c r="G358" s="15"/>
      <c r="J358" s="34"/>
      <c r="K358" s="39"/>
    </row>
    <row r="359" spans="1:11" ht="26.25" outlineLevel="3" x14ac:dyDescent="0.4">
      <c r="A359" s="117" t="s">
        <v>1028</v>
      </c>
      <c r="B359" s="93" t="s">
        <v>193</v>
      </c>
      <c r="C359" s="93"/>
      <c r="D359" s="94">
        <f>Table13[[#This Row],[WF 
(Disc.)]]*$D$330</f>
        <v>0.19631457716354064</v>
      </c>
      <c r="E359" s="118">
        <v>5.0016452780519909E-2</v>
      </c>
      <c r="F359" s="69"/>
      <c r="G359" s="15"/>
      <c r="J359" s="34"/>
      <c r="K359" s="39"/>
    </row>
    <row r="360" spans="1:11" ht="26.25" outlineLevel="3" x14ac:dyDescent="0.4">
      <c r="A360" s="117" t="s">
        <v>1029</v>
      </c>
      <c r="B360" s="93" t="s">
        <v>195</v>
      </c>
      <c r="C360" s="93"/>
      <c r="D360" s="94">
        <f>Table13[[#This Row],[WF 
(Disc.)]]*$D$330</f>
        <v>0.31384501480750243</v>
      </c>
      <c r="E360" s="118">
        <v>7.9960513326752219E-2</v>
      </c>
      <c r="F360" s="69"/>
      <c r="G360" s="15"/>
      <c r="J360" s="34"/>
      <c r="K360" s="39"/>
    </row>
    <row r="361" spans="1:11" ht="26.25" outlineLevel="3" x14ac:dyDescent="0.4">
      <c r="A361" s="117" t="s">
        <v>1030</v>
      </c>
      <c r="B361" s="93" t="s">
        <v>197</v>
      </c>
      <c r="C361" s="93"/>
      <c r="D361" s="94">
        <f>Table13[[#This Row],[WF 
(Disc.)]]*$D$330</f>
        <v>0.27509871668311942</v>
      </c>
      <c r="E361" s="118">
        <v>7.0088845014807499E-2</v>
      </c>
      <c r="F361" s="69"/>
      <c r="G361" s="15"/>
      <c r="J361" s="34"/>
      <c r="K361" s="39"/>
    </row>
    <row r="362" spans="1:11" ht="26.25" outlineLevel="3" x14ac:dyDescent="0.4">
      <c r="A362" s="117" t="s">
        <v>1031</v>
      </c>
      <c r="B362" s="93" t="s">
        <v>198</v>
      </c>
      <c r="C362" s="93"/>
      <c r="D362" s="94">
        <f>Table13[[#This Row],[WF 
(Disc.)]]*$D$330</f>
        <v>0.5101595919710431</v>
      </c>
      <c r="E362" s="118">
        <v>0.12997696610727213</v>
      </c>
      <c r="F362" s="69"/>
      <c r="G362" s="15"/>
      <c r="J362" s="34"/>
      <c r="K362" s="39"/>
    </row>
    <row r="363" spans="1:11" ht="26.25" outlineLevel="3" x14ac:dyDescent="0.4">
      <c r="A363" s="117" t="s">
        <v>1032</v>
      </c>
      <c r="B363" s="93" t="s">
        <v>199</v>
      </c>
      <c r="C363" s="93"/>
      <c r="D363" s="94">
        <f>Table13[[#This Row],[WF 
(Disc.)]]*$D$330</f>
        <v>0.31384501480750243</v>
      </c>
      <c r="E363" s="118">
        <v>7.9960513326752219E-2</v>
      </c>
      <c r="F363" s="69"/>
      <c r="G363" s="15"/>
      <c r="J363" s="34"/>
      <c r="K363" s="39"/>
    </row>
    <row r="364" spans="1:11" ht="26.25" outlineLevel="3" x14ac:dyDescent="0.4">
      <c r="A364" s="117" t="s">
        <v>1033</v>
      </c>
      <c r="B364" s="93" t="s">
        <v>200</v>
      </c>
      <c r="C364" s="93"/>
      <c r="D364" s="94">
        <f>Table13[[#This Row],[WF 
(Disc.)]]*$D$330</f>
        <v>0.1575682790391576</v>
      </c>
      <c r="E364" s="118">
        <v>4.0144784468575188E-2</v>
      </c>
      <c r="F364" s="69"/>
      <c r="G364" s="15"/>
      <c r="J364" s="34"/>
      <c r="K364" s="39"/>
    </row>
    <row r="365" spans="1:11" ht="26.25" outlineLevel="3" x14ac:dyDescent="0.4">
      <c r="A365" s="117" t="s">
        <v>1034</v>
      </c>
      <c r="B365" s="93" t="s">
        <v>201</v>
      </c>
      <c r="C365" s="93"/>
      <c r="D365" s="94">
        <f>Table13[[#This Row],[WF 
(Disc.)]]*$D$330</f>
        <v>0.19631457716354064</v>
      </c>
      <c r="E365" s="118">
        <v>5.0016452780519909E-2</v>
      </c>
      <c r="F365" s="69"/>
      <c r="G365" s="15"/>
      <c r="J365" s="34"/>
      <c r="K365" s="39"/>
    </row>
    <row r="366" spans="1:11" ht="26.25" outlineLevel="3" x14ac:dyDescent="0.4">
      <c r="A366" s="117" t="s">
        <v>1035</v>
      </c>
      <c r="B366" s="93" t="s">
        <v>202</v>
      </c>
      <c r="C366" s="93"/>
      <c r="D366" s="94">
        <f>Table13[[#This Row],[WF 
(Disc.)]]*$D$330</f>
        <v>0.1575682790391576</v>
      </c>
      <c r="E366" s="118">
        <v>4.0144784468575188E-2</v>
      </c>
      <c r="F366" s="69"/>
      <c r="G366" s="15"/>
      <c r="J366" s="34"/>
      <c r="K366" s="39"/>
    </row>
    <row r="367" spans="1:11" ht="26.25" outlineLevel="3" x14ac:dyDescent="0.4">
      <c r="A367" s="117" t="s">
        <v>1036</v>
      </c>
      <c r="B367" s="93" t="s">
        <v>203</v>
      </c>
      <c r="C367" s="93"/>
      <c r="D367" s="94">
        <f>Table13[[#This Row],[WF 
(Disc.)]]*$D$330</f>
        <v>0.11753043764396183</v>
      </c>
      <c r="E367" s="118">
        <v>2.9944060546232314E-2</v>
      </c>
      <c r="F367" s="69"/>
      <c r="G367" s="15"/>
      <c r="J367" s="34"/>
      <c r="K367" s="39"/>
    </row>
    <row r="368" spans="1:11" ht="26.25" outlineLevel="3" x14ac:dyDescent="0.4">
      <c r="A368" s="117" t="s">
        <v>1037</v>
      </c>
      <c r="B368" s="93" t="s">
        <v>204</v>
      </c>
      <c r="C368" s="93"/>
      <c r="D368" s="94">
        <f>Table13[[#This Row],[WF 
(Disc.)]]*$D$330</f>
        <v>3.8746298124383016E-2</v>
      </c>
      <c r="E368" s="118">
        <v>9.8716683119447184E-3</v>
      </c>
      <c r="F368" s="69"/>
      <c r="G368" s="15"/>
      <c r="J368" s="34"/>
      <c r="K368" s="39"/>
    </row>
    <row r="369" spans="1:11" ht="26.25" outlineLevel="3" x14ac:dyDescent="0.4">
      <c r="A369" s="117" t="s">
        <v>1038</v>
      </c>
      <c r="B369" s="93" t="s">
        <v>205</v>
      </c>
      <c r="C369" s="93"/>
      <c r="D369" s="94">
        <f>Table13[[#This Row],[WF 
(Disc.)]]*$D$330</f>
        <v>3.8746298124383016E-2</v>
      </c>
      <c r="E369" s="118">
        <v>9.8716683119447184E-3</v>
      </c>
      <c r="F369" s="69"/>
      <c r="G369" s="15"/>
      <c r="J369" s="34"/>
      <c r="K369" s="39"/>
    </row>
    <row r="370" spans="1:11" s="20" customFormat="1" ht="26.25" outlineLevel="3" x14ac:dyDescent="0.4">
      <c r="A370" s="117" t="s">
        <v>1039</v>
      </c>
      <c r="B370" s="93" t="s">
        <v>206</v>
      </c>
      <c r="C370" s="93"/>
      <c r="D370" s="94">
        <f>Table13[[#This Row],[WF 
(Disc.)]]*$D$330</f>
        <v>3.8746298124383016E-2</v>
      </c>
      <c r="E370" s="118">
        <v>9.8716683119447184E-3</v>
      </c>
      <c r="F370" s="69"/>
      <c r="G370" s="19"/>
      <c r="H370" s="36"/>
      <c r="I370"/>
      <c r="J370" s="30"/>
      <c r="K370" s="40"/>
    </row>
    <row r="371" spans="1:11" s="20" customFormat="1" ht="26.25" outlineLevel="3" x14ac:dyDescent="0.4">
      <c r="A371" s="117" t="s">
        <v>1040</v>
      </c>
      <c r="B371" s="93" t="s">
        <v>207</v>
      </c>
      <c r="C371" s="93"/>
      <c r="D371" s="94">
        <f>Table13[[#This Row],[WF 
(Disc.)]]*$D$330</f>
        <v>3.8746298124383016E-2</v>
      </c>
      <c r="E371" s="118">
        <v>9.8716683119447184E-3</v>
      </c>
      <c r="F371" s="69"/>
      <c r="G371" s="19"/>
      <c r="H371" s="36"/>
      <c r="I371"/>
      <c r="J371" s="30"/>
      <c r="K371" s="40"/>
    </row>
    <row r="372" spans="1:11" s="20" customFormat="1" ht="26.25" outlineLevel="3" x14ac:dyDescent="0.4">
      <c r="A372" s="117" t="s">
        <v>1041</v>
      </c>
      <c r="B372" s="93" t="s">
        <v>208</v>
      </c>
      <c r="C372" s="93"/>
      <c r="D372" s="94">
        <f>Table13[[#This Row],[WF 
(Disc.)]]*$D$330</f>
        <v>3.8746298124383016E-2</v>
      </c>
      <c r="E372" s="118">
        <v>9.8716683119447184E-3</v>
      </c>
      <c r="F372" s="69"/>
      <c r="G372" s="19"/>
      <c r="H372" s="36"/>
      <c r="I372"/>
      <c r="J372" s="30"/>
      <c r="K372" s="40"/>
    </row>
    <row r="373" spans="1:11" ht="26.25" outlineLevel="3" x14ac:dyDescent="0.4">
      <c r="A373" s="117" t="s">
        <v>1042</v>
      </c>
      <c r="B373" s="93" t="s">
        <v>209</v>
      </c>
      <c r="C373" s="93"/>
      <c r="D373" s="94">
        <f>Table13[[#This Row],[WF 
(Disc.)]]*$D$330</f>
        <v>3.8746298124383016E-2</v>
      </c>
      <c r="E373" s="118">
        <v>9.8716683119447184E-3</v>
      </c>
      <c r="F373" s="69"/>
      <c r="G373" s="15"/>
      <c r="J373" s="34"/>
      <c r="K373" s="39"/>
    </row>
    <row r="374" spans="1:11" s="20" customFormat="1" ht="26.25" outlineLevel="3" x14ac:dyDescent="0.4">
      <c r="A374" s="117" t="s">
        <v>1043</v>
      </c>
      <c r="B374" s="93" t="s">
        <v>210</v>
      </c>
      <c r="C374" s="93"/>
      <c r="D374" s="94">
        <f>Table13[[#This Row],[WF 
(Disc.)]]*$D$330</f>
        <v>3.8746298124383016E-2</v>
      </c>
      <c r="E374" s="118">
        <v>9.8716683119447184E-3</v>
      </c>
      <c r="F374" s="69"/>
      <c r="G374" s="19"/>
      <c r="H374" s="36"/>
      <c r="I374"/>
      <c r="J374" s="30"/>
      <c r="K374" s="40"/>
    </row>
    <row r="375" spans="1:11" s="20" customFormat="1" ht="26.25" outlineLevel="3" x14ac:dyDescent="0.4">
      <c r="A375" s="117" t="s">
        <v>1044</v>
      </c>
      <c r="B375" s="93" t="s">
        <v>211</v>
      </c>
      <c r="C375" s="93"/>
      <c r="D375" s="94">
        <f>Table13[[#This Row],[WF 
(Disc.)]]*$D$330</f>
        <v>3.8746298124383016E-2</v>
      </c>
      <c r="E375" s="118">
        <v>9.8716683119447184E-3</v>
      </c>
      <c r="F375" s="69"/>
      <c r="G375" s="19"/>
      <c r="H375" s="36"/>
      <c r="I375"/>
      <c r="J375" s="30"/>
      <c r="K375" s="40"/>
    </row>
    <row r="376" spans="1:11" s="20" customFormat="1" ht="26.25" outlineLevel="3" x14ac:dyDescent="0.4">
      <c r="A376" s="117" t="s">
        <v>1045</v>
      </c>
      <c r="B376" s="93" t="s">
        <v>212</v>
      </c>
      <c r="C376" s="93"/>
      <c r="D376" s="94">
        <f>Table13[[#This Row],[WF 
(Disc.)]]*$D$330</f>
        <v>3.8746298124383016E-2</v>
      </c>
      <c r="E376" s="118">
        <v>9.8716683119447184E-3</v>
      </c>
      <c r="F376" s="69"/>
      <c r="G376" s="19"/>
      <c r="H376" s="36"/>
      <c r="I376"/>
      <c r="J376" s="30"/>
      <c r="K376" s="40"/>
    </row>
    <row r="377" spans="1:11" ht="26.25" outlineLevel="2" x14ac:dyDescent="0.4">
      <c r="A377" s="115" t="s">
        <v>190</v>
      </c>
      <c r="B377" s="51" t="s">
        <v>572</v>
      </c>
      <c r="C377" s="51"/>
      <c r="D377" s="52">
        <f>$D$188*Table13[[#This Row],[WF 
(Disc.)]]</f>
        <v>3.9249999999999998</v>
      </c>
      <c r="E377" s="116">
        <v>0.125</v>
      </c>
      <c r="F377" s="68"/>
      <c r="G377" s="80"/>
      <c r="J377" s="34"/>
      <c r="K377" s="39"/>
    </row>
    <row r="378" spans="1:11" s="20" customFormat="1" ht="26.25" outlineLevel="3" x14ac:dyDescent="0.4">
      <c r="A378" s="117" t="s">
        <v>1046</v>
      </c>
      <c r="B378" s="93" t="s">
        <v>183</v>
      </c>
      <c r="C378" s="93"/>
      <c r="D378" s="94">
        <f>Table13[[#This Row],[WF 
(Disc.)]]*$D$377</f>
        <v>0.90408028956893716</v>
      </c>
      <c r="E378" s="118">
        <v>0.23033892727871011</v>
      </c>
      <c r="F378" s="69"/>
      <c r="G378" s="19"/>
      <c r="H378" s="36"/>
      <c r="I378"/>
      <c r="J378" s="30"/>
      <c r="K378" s="40"/>
    </row>
    <row r="379" spans="1:11" s="20" customFormat="1" ht="26.25" outlineLevel="4" x14ac:dyDescent="0.4">
      <c r="A379" s="119" t="s">
        <v>1227</v>
      </c>
      <c r="B379" s="97" t="s">
        <v>337</v>
      </c>
      <c r="C379" s="97"/>
      <c r="D379" s="98">
        <f>Table13[[#This Row],[WF 
(Disc.)]]*$D$378</f>
        <v>0.54244817374136223</v>
      </c>
      <c r="E379" s="120">
        <v>0.6</v>
      </c>
      <c r="F379" s="71"/>
      <c r="G379" s="19"/>
      <c r="H379" s="36"/>
      <c r="I379"/>
      <c r="J379" s="30"/>
      <c r="K379" s="40"/>
    </row>
    <row r="380" spans="1:11" s="20" customFormat="1" ht="26.25" outlineLevel="6" x14ac:dyDescent="0.4">
      <c r="A380" s="121" t="s">
        <v>1250</v>
      </c>
      <c r="B380" s="12" t="s">
        <v>405</v>
      </c>
      <c r="C380" s="12"/>
      <c r="D380" s="21">
        <f>Table13[[#This Row],[WF 
(Disc.)]]*D379</f>
        <v>0.10848963474827245</v>
      </c>
      <c r="E380" s="123">
        <v>0.2</v>
      </c>
      <c r="F380" s="69"/>
      <c r="G380" s="19"/>
      <c r="H380" s="36"/>
      <c r="I380"/>
      <c r="J380" s="30"/>
      <c r="K380" s="40"/>
    </row>
    <row r="381" spans="1:11" ht="26.25" outlineLevel="6" x14ac:dyDescent="0.4">
      <c r="A381" s="121" t="s">
        <v>1251</v>
      </c>
      <c r="B381" s="12" t="s">
        <v>404</v>
      </c>
      <c r="C381" s="12"/>
      <c r="D381" s="21">
        <f>Table13[[#This Row],[WF 
(Disc.)]]*$D$379</f>
        <v>0.16273445212240867</v>
      </c>
      <c r="E381" s="123">
        <v>0.3</v>
      </c>
      <c r="F381" s="69"/>
      <c r="G381" s="15"/>
      <c r="J381" s="34"/>
      <c r="K381" s="39"/>
    </row>
    <row r="382" spans="1:11" ht="26.25" outlineLevel="6" x14ac:dyDescent="0.4">
      <c r="A382" s="121" t="s">
        <v>1252</v>
      </c>
      <c r="B382" s="12" t="s">
        <v>403</v>
      </c>
      <c r="C382" s="12"/>
      <c r="D382" s="21">
        <f>Table13[[#This Row],[WF 
(Disc.)]]*$D$379</f>
        <v>0.27122408687068111</v>
      </c>
      <c r="E382" s="123">
        <v>0.5</v>
      </c>
      <c r="F382" s="69"/>
      <c r="G382" s="15"/>
      <c r="J382" s="34"/>
      <c r="K382" s="39"/>
    </row>
    <row r="383" spans="1:11" s="20" customFormat="1" ht="26.25" outlineLevel="4" x14ac:dyDescent="0.4">
      <c r="A383" s="119" t="s">
        <v>1228</v>
      </c>
      <c r="B383" s="97" t="s">
        <v>942</v>
      </c>
      <c r="C383" s="97"/>
      <c r="D383" s="98">
        <f>Table13[[#This Row],[WF 
(Disc.)]]*$D$378</f>
        <v>0.27122408687068111</v>
      </c>
      <c r="E383" s="120">
        <v>0.3</v>
      </c>
      <c r="F383" s="71"/>
      <c r="G383" s="19"/>
      <c r="H383" s="36"/>
      <c r="I383"/>
      <c r="J383" s="30"/>
      <c r="K383" s="40"/>
    </row>
    <row r="384" spans="1:11" s="20" customFormat="1" ht="26.25" outlineLevel="5" x14ac:dyDescent="0.4">
      <c r="A384" s="121" t="s">
        <v>1253</v>
      </c>
      <c r="B384" s="12" t="s">
        <v>405</v>
      </c>
      <c r="C384" s="12"/>
      <c r="D384" s="21">
        <f>Table13[[#This Row],[WF 
(Disc.)]]*$D$383</f>
        <v>5.4244817374136223E-2</v>
      </c>
      <c r="E384" s="123">
        <v>0.2</v>
      </c>
      <c r="F384" s="69"/>
      <c r="G384" s="19"/>
      <c r="H384" s="36"/>
      <c r="I384"/>
      <c r="J384" s="30"/>
      <c r="K384" s="40"/>
    </row>
    <row r="385" spans="1:11" s="20" customFormat="1" ht="26.25" outlineLevel="5" x14ac:dyDescent="0.4">
      <c r="A385" s="121" t="s">
        <v>1254</v>
      </c>
      <c r="B385" s="12" t="s">
        <v>404</v>
      </c>
      <c r="C385" s="12"/>
      <c r="D385" s="21">
        <f>Table13[[#This Row],[WF 
(Disc.)]]*$D$383</f>
        <v>8.1367226061204334E-2</v>
      </c>
      <c r="E385" s="123">
        <v>0.3</v>
      </c>
      <c r="F385" s="69"/>
      <c r="G385" s="19"/>
      <c r="H385" s="36"/>
      <c r="I385"/>
      <c r="J385" s="30"/>
      <c r="K385" s="40"/>
    </row>
    <row r="386" spans="1:11" ht="26.25" outlineLevel="5" x14ac:dyDescent="0.4">
      <c r="A386" s="121" t="s">
        <v>1255</v>
      </c>
      <c r="B386" s="12" t="s">
        <v>403</v>
      </c>
      <c r="C386" s="12"/>
      <c r="D386" s="21">
        <f>Table13[[#This Row],[WF 
(Disc.)]]*$D$383</f>
        <v>0.13561204343534056</v>
      </c>
      <c r="E386" s="123">
        <v>0.5</v>
      </c>
      <c r="F386" s="69"/>
      <c r="G386" s="15"/>
      <c r="J386" s="34"/>
      <c r="K386" s="39"/>
    </row>
    <row r="387" spans="1:11" s="20" customFormat="1" ht="26.25" outlineLevel="4" x14ac:dyDescent="0.4">
      <c r="A387" s="119" t="s">
        <v>1229</v>
      </c>
      <c r="B387" s="97" t="s">
        <v>338</v>
      </c>
      <c r="C387" s="97"/>
      <c r="D387" s="98">
        <f>Table13[[#This Row],[WF 
(Disc.)]]*$D$378</f>
        <v>9.0408028956893718E-2</v>
      </c>
      <c r="E387" s="120">
        <v>0.1</v>
      </c>
      <c r="F387" s="71"/>
      <c r="G387" s="19"/>
      <c r="H387" s="36"/>
      <c r="I387"/>
      <c r="J387" s="30"/>
      <c r="K387" s="40"/>
    </row>
    <row r="388" spans="1:11" s="20" customFormat="1" ht="26.25" outlineLevel="5" x14ac:dyDescent="0.4">
      <c r="A388" s="121" t="s">
        <v>1256</v>
      </c>
      <c r="B388" s="12" t="s">
        <v>405</v>
      </c>
      <c r="C388" s="12"/>
      <c r="D388" s="21">
        <f>Table13[[#This Row],[WF 
(Disc.)]]*$D$387</f>
        <v>1.8081605791378744E-2</v>
      </c>
      <c r="E388" s="123">
        <v>0.2</v>
      </c>
      <c r="F388" s="69"/>
      <c r="G388" s="19"/>
      <c r="H388" s="36"/>
      <c r="I388"/>
      <c r="J388" s="30"/>
      <c r="K388" s="40"/>
    </row>
    <row r="389" spans="1:11" s="20" customFormat="1" ht="26.25" outlineLevel="5" x14ac:dyDescent="0.4">
      <c r="A389" s="121" t="s">
        <v>1257</v>
      </c>
      <c r="B389" s="12" t="s">
        <v>404</v>
      </c>
      <c r="C389" s="12"/>
      <c r="D389" s="21">
        <f>Table13[[#This Row],[WF 
(Disc.)]]*$D$387</f>
        <v>2.7122408687068115E-2</v>
      </c>
      <c r="E389" s="123">
        <v>0.3</v>
      </c>
      <c r="F389" s="69"/>
      <c r="G389" s="19"/>
      <c r="H389" s="36"/>
      <c r="I389"/>
      <c r="J389" s="30"/>
      <c r="K389" s="40"/>
    </row>
    <row r="390" spans="1:11" ht="26.25" outlineLevel="5" x14ac:dyDescent="0.4">
      <c r="A390" s="121" t="s">
        <v>1258</v>
      </c>
      <c r="B390" s="12" t="s">
        <v>403</v>
      </c>
      <c r="C390" s="12"/>
      <c r="D390" s="21">
        <f>Table13[[#This Row],[WF 
(Disc.)]]*$D$387</f>
        <v>4.5204014478446859E-2</v>
      </c>
      <c r="E390" s="123">
        <v>0.5</v>
      </c>
      <c r="F390" s="69"/>
      <c r="G390" s="15"/>
      <c r="J390" s="34"/>
      <c r="K390" s="39"/>
    </row>
    <row r="391" spans="1:11" ht="26.25" outlineLevel="3" x14ac:dyDescent="0.4">
      <c r="A391" s="117" t="s">
        <v>1047</v>
      </c>
      <c r="B391" s="93" t="s">
        <v>185</v>
      </c>
      <c r="C391" s="93"/>
      <c r="D391" s="94">
        <f>Table13[[#This Row],[WF 
(Disc.)]]*$D$377</f>
        <v>0.27768180322474495</v>
      </c>
      <c r="E391" s="118">
        <v>7.0746956235603814E-2</v>
      </c>
      <c r="F391" s="69"/>
      <c r="G391" s="15"/>
      <c r="J391" s="34"/>
      <c r="K391" s="39"/>
    </row>
    <row r="392" spans="1:11" ht="26.25" outlineLevel="4" x14ac:dyDescent="0.4">
      <c r="A392" s="119" t="s">
        <v>1230</v>
      </c>
      <c r="B392" s="97" t="s">
        <v>337</v>
      </c>
      <c r="C392" s="97"/>
      <c r="D392" s="98">
        <f>Table13[[#This Row],[WF 
(Disc.)]]*$D$391</f>
        <v>0.24991362290227045</v>
      </c>
      <c r="E392" s="120">
        <v>0.9</v>
      </c>
      <c r="F392" s="71"/>
      <c r="G392" s="15"/>
      <c r="J392" s="34"/>
      <c r="K392" s="39"/>
    </row>
    <row r="393" spans="1:11" ht="26.25" outlineLevel="5" x14ac:dyDescent="0.4">
      <c r="A393" s="121" t="s">
        <v>1259</v>
      </c>
      <c r="B393" s="12" t="s">
        <v>405</v>
      </c>
      <c r="C393" s="12"/>
      <c r="D393" s="21">
        <f>Table13[[#This Row],[WF 
(Disc.)]]*$D$392</f>
        <v>4.9982724580454094E-2</v>
      </c>
      <c r="E393" s="123">
        <v>0.2</v>
      </c>
      <c r="F393" s="69"/>
      <c r="G393" s="15"/>
      <c r="J393" s="34"/>
      <c r="K393" s="39"/>
    </row>
    <row r="394" spans="1:11" ht="26.25" outlineLevel="5" x14ac:dyDescent="0.4">
      <c r="A394" s="121" t="s">
        <v>1260</v>
      </c>
      <c r="B394" s="12" t="s">
        <v>404</v>
      </c>
      <c r="C394" s="12"/>
      <c r="D394" s="21">
        <f>Table13[[#This Row],[WF 
(Disc.)]]*$D$392</f>
        <v>7.4974086870681134E-2</v>
      </c>
      <c r="E394" s="123">
        <v>0.3</v>
      </c>
      <c r="F394" s="69"/>
      <c r="G394" s="15"/>
      <c r="J394" s="34"/>
      <c r="K394" s="39"/>
    </row>
    <row r="395" spans="1:11" ht="26.25" outlineLevel="5" x14ac:dyDescent="0.4">
      <c r="A395" s="121" t="s">
        <v>1261</v>
      </c>
      <c r="B395" s="12" t="s">
        <v>403</v>
      </c>
      <c r="C395" s="12"/>
      <c r="D395" s="21">
        <f>Table13[[#This Row],[WF 
(Disc.)]]*$D$392</f>
        <v>0.12495681145113523</v>
      </c>
      <c r="E395" s="123">
        <v>0.5</v>
      </c>
      <c r="F395" s="69"/>
      <c r="G395" s="15"/>
      <c r="J395" s="34"/>
      <c r="K395" s="39"/>
    </row>
    <row r="396" spans="1:11" ht="26.25" outlineLevel="4" x14ac:dyDescent="0.4">
      <c r="A396" s="119" t="s">
        <v>1231</v>
      </c>
      <c r="B396" s="97" t="s">
        <v>339</v>
      </c>
      <c r="C396" s="97"/>
      <c r="D396" s="98">
        <f>Table13[[#This Row],[WF 
(Disc.)]]*$D$391</f>
        <v>2.7768180322474495E-2</v>
      </c>
      <c r="E396" s="120">
        <v>0.1</v>
      </c>
      <c r="F396" s="71"/>
      <c r="G396" s="15"/>
      <c r="J396" s="34"/>
      <c r="K396" s="39"/>
    </row>
    <row r="397" spans="1:11" ht="26.25" outlineLevel="5" x14ac:dyDescent="0.4">
      <c r="A397" s="121" t="s">
        <v>1262</v>
      </c>
      <c r="B397" s="12" t="s">
        <v>405</v>
      </c>
      <c r="C397" s="12"/>
      <c r="D397" s="21">
        <f>Table13[[#This Row],[WF 
(Disc.)]]*$D$396</f>
        <v>5.5536360644948997E-3</v>
      </c>
      <c r="E397" s="123">
        <v>0.2</v>
      </c>
      <c r="F397" s="69"/>
      <c r="G397" s="15"/>
      <c r="J397" s="34"/>
      <c r="K397" s="39"/>
    </row>
    <row r="398" spans="1:11" ht="26.25" outlineLevel="5" x14ac:dyDescent="0.4">
      <c r="A398" s="121" t="s">
        <v>1263</v>
      </c>
      <c r="B398" s="12" t="s">
        <v>404</v>
      </c>
      <c r="C398" s="12"/>
      <c r="D398" s="21">
        <f>Table13[[#This Row],[WF 
(Disc.)]]*$D$396</f>
        <v>8.3304540967423478E-3</v>
      </c>
      <c r="E398" s="123">
        <v>0.3</v>
      </c>
      <c r="F398" s="69"/>
      <c r="G398" s="15"/>
      <c r="J398" s="34"/>
      <c r="K398" s="39"/>
    </row>
    <row r="399" spans="1:11" ht="26.25" outlineLevel="5" x14ac:dyDescent="0.4">
      <c r="A399" s="121" t="s">
        <v>1264</v>
      </c>
      <c r="B399" s="12" t="s">
        <v>403</v>
      </c>
      <c r="C399" s="12"/>
      <c r="D399" s="21">
        <f>Table13[[#This Row],[WF 
(Disc.)]]*$D$396</f>
        <v>1.3884090161237247E-2</v>
      </c>
      <c r="E399" s="123">
        <v>0.5</v>
      </c>
      <c r="F399" s="69"/>
      <c r="G399" s="15"/>
      <c r="J399" s="34"/>
      <c r="K399" s="39"/>
    </row>
    <row r="400" spans="1:11" ht="26.25" outlineLevel="3" x14ac:dyDescent="0.4">
      <c r="A400" s="117" t="s">
        <v>1048</v>
      </c>
      <c r="B400" s="93" t="s">
        <v>187</v>
      </c>
      <c r="C400" s="93"/>
      <c r="D400" s="94">
        <f>Table13[[#This Row],[WF 
(Disc.)]]*$D$377</f>
        <v>7.87841395195788E-2</v>
      </c>
      <c r="E400" s="118">
        <v>2.0072392234287594E-2</v>
      </c>
      <c r="F400" s="69"/>
      <c r="G400" s="15"/>
      <c r="J400" s="34"/>
      <c r="K400" s="39"/>
    </row>
    <row r="401" spans="1:11" ht="26.25" outlineLevel="4" x14ac:dyDescent="0.4">
      <c r="A401" s="121" t="s">
        <v>1265</v>
      </c>
      <c r="B401" s="12" t="s">
        <v>405</v>
      </c>
      <c r="C401" s="12"/>
      <c r="D401" s="21">
        <f>Table13[[#This Row],[WF 
(Disc.)]]*$D$400</f>
        <v>1.5756827903915759E-2</v>
      </c>
      <c r="E401" s="123">
        <v>0.2</v>
      </c>
      <c r="F401" s="69"/>
      <c r="G401" s="15"/>
      <c r="J401" s="34"/>
      <c r="K401" s="39"/>
    </row>
    <row r="402" spans="1:11" ht="26.25" outlineLevel="4" x14ac:dyDescent="0.4">
      <c r="A402" s="121" t="s">
        <v>1266</v>
      </c>
      <c r="B402" s="12" t="s">
        <v>404</v>
      </c>
      <c r="C402" s="12"/>
      <c r="D402" s="21">
        <f>Table13[[#This Row],[WF 
(Disc.)]]*$D$400</f>
        <v>2.3635241855873641E-2</v>
      </c>
      <c r="E402" s="123">
        <v>0.3</v>
      </c>
      <c r="F402" s="69"/>
      <c r="G402" s="15"/>
      <c r="J402" s="34"/>
      <c r="K402" s="39"/>
    </row>
    <row r="403" spans="1:11" ht="26.25" outlineLevel="4" x14ac:dyDescent="0.4">
      <c r="A403" s="121" t="s">
        <v>1267</v>
      </c>
      <c r="B403" s="12" t="s">
        <v>403</v>
      </c>
      <c r="C403" s="12"/>
      <c r="D403" s="21">
        <f>Table13[[#This Row],[WF 
(Disc.)]]*$D$400</f>
        <v>3.93920697597894E-2</v>
      </c>
      <c r="E403" s="123">
        <v>0.5</v>
      </c>
      <c r="F403" s="69"/>
      <c r="G403" s="15"/>
      <c r="J403" s="34"/>
      <c r="K403" s="39"/>
    </row>
    <row r="404" spans="1:11" ht="26.25" outlineLevel="3" x14ac:dyDescent="0.4">
      <c r="A404" s="117" t="s">
        <v>1049</v>
      </c>
      <c r="B404" s="93" t="s">
        <v>189</v>
      </c>
      <c r="C404" s="93"/>
      <c r="D404" s="94">
        <f>Table13[[#This Row],[WF 
(Disc.)]]*$D$377</f>
        <v>3.8746298124383016E-2</v>
      </c>
      <c r="E404" s="118">
        <v>9.8716683119447184E-3</v>
      </c>
      <c r="F404" s="69"/>
      <c r="G404" s="15"/>
      <c r="J404" s="34"/>
      <c r="K404" s="39"/>
    </row>
    <row r="405" spans="1:11" ht="26.25" outlineLevel="3" x14ac:dyDescent="0.4">
      <c r="A405" s="117" t="s">
        <v>1050</v>
      </c>
      <c r="B405" s="93" t="s">
        <v>191</v>
      </c>
      <c r="C405" s="93"/>
      <c r="D405" s="94">
        <f>Table13[[#This Row],[WF 
(Disc.)]]*$D$377</f>
        <v>3.8746298124383016E-2</v>
      </c>
      <c r="E405" s="118">
        <v>9.8716683119447184E-3</v>
      </c>
      <c r="F405" s="69"/>
      <c r="G405" s="15"/>
      <c r="J405" s="34"/>
      <c r="K405" s="39"/>
    </row>
    <row r="406" spans="1:11" ht="26.25" outlineLevel="3" x14ac:dyDescent="0.4">
      <c r="A406" s="117" t="s">
        <v>1051</v>
      </c>
      <c r="B406" s="93" t="s">
        <v>193</v>
      </c>
      <c r="C406" s="93"/>
      <c r="D406" s="94">
        <f>Table13[[#This Row],[WF 
(Disc.)]]*$D$377</f>
        <v>0.19631457716354064</v>
      </c>
      <c r="E406" s="118">
        <v>5.0016452780519909E-2</v>
      </c>
      <c r="F406" s="69"/>
      <c r="G406" s="15"/>
      <c r="J406" s="34"/>
      <c r="K406" s="39"/>
    </row>
    <row r="407" spans="1:11" ht="26.25" outlineLevel="3" x14ac:dyDescent="0.4">
      <c r="A407" s="117" t="s">
        <v>1052</v>
      </c>
      <c r="B407" s="93" t="s">
        <v>195</v>
      </c>
      <c r="C407" s="93"/>
      <c r="D407" s="94">
        <f>Table13[[#This Row],[WF 
(Disc.)]]*$D$377</f>
        <v>0.31384501480750243</v>
      </c>
      <c r="E407" s="118">
        <v>7.9960513326752219E-2</v>
      </c>
      <c r="F407" s="69"/>
      <c r="G407" s="15"/>
      <c r="J407" s="34"/>
      <c r="K407" s="39"/>
    </row>
    <row r="408" spans="1:11" ht="26.25" outlineLevel="3" x14ac:dyDescent="0.4">
      <c r="A408" s="117" t="s">
        <v>1053</v>
      </c>
      <c r="B408" s="93" t="s">
        <v>197</v>
      </c>
      <c r="C408" s="93"/>
      <c r="D408" s="94">
        <f>Table13[[#This Row],[WF 
(Disc.)]]*$D$377</f>
        <v>0.27509871668311942</v>
      </c>
      <c r="E408" s="118">
        <v>7.0088845014807499E-2</v>
      </c>
      <c r="F408" s="69"/>
      <c r="G408" s="15"/>
      <c r="J408" s="34"/>
      <c r="K408" s="39"/>
    </row>
    <row r="409" spans="1:11" ht="26.25" outlineLevel="3" x14ac:dyDescent="0.4">
      <c r="A409" s="117" t="s">
        <v>1054</v>
      </c>
      <c r="B409" s="93" t="s">
        <v>198</v>
      </c>
      <c r="C409" s="93"/>
      <c r="D409" s="94">
        <f>Table13[[#This Row],[WF 
(Disc.)]]*$D$377</f>
        <v>0.5101595919710431</v>
      </c>
      <c r="E409" s="118">
        <v>0.12997696610727213</v>
      </c>
      <c r="F409" s="69"/>
      <c r="G409" s="15"/>
      <c r="J409" s="34"/>
      <c r="K409" s="39"/>
    </row>
    <row r="410" spans="1:11" ht="26.25" outlineLevel="3" x14ac:dyDescent="0.4">
      <c r="A410" s="117" t="s">
        <v>1055</v>
      </c>
      <c r="B410" s="93" t="s">
        <v>199</v>
      </c>
      <c r="C410" s="93"/>
      <c r="D410" s="94">
        <f>Table13[[#This Row],[WF 
(Disc.)]]*$D$377</f>
        <v>0.31384501480750243</v>
      </c>
      <c r="E410" s="118">
        <v>7.9960513326752219E-2</v>
      </c>
      <c r="F410" s="69"/>
      <c r="G410" s="15"/>
      <c r="J410" s="34"/>
      <c r="K410" s="39"/>
    </row>
    <row r="411" spans="1:11" ht="26.25" outlineLevel="3" x14ac:dyDescent="0.4">
      <c r="A411" s="117" t="s">
        <v>1056</v>
      </c>
      <c r="B411" s="93" t="s">
        <v>200</v>
      </c>
      <c r="C411" s="93"/>
      <c r="D411" s="94">
        <f>Table13[[#This Row],[WF 
(Disc.)]]*$D$377</f>
        <v>0.1575682790391576</v>
      </c>
      <c r="E411" s="118">
        <v>4.0144784468575188E-2</v>
      </c>
      <c r="F411" s="69"/>
      <c r="G411" s="15"/>
      <c r="J411" s="34"/>
      <c r="K411" s="39"/>
    </row>
    <row r="412" spans="1:11" ht="26.25" outlineLevel="3" x14ac:dyDescent="0.4">
      <c r="A412" s="117" t="s">
        <v>1057</v>
      </c>
      <c r="B412" s="93" t="s">
        <v>201</v>
      </c>
      <c r="C412" s="93"/>
      <c r="D412" s="94">
        <f>Table13[[#This Row],[WF 
(Disc.)]]*$D$377</f>
        <v>0.19631457716354064</v>
      </c>
      <c r="E412" s="118">
        <v>5.0016452780519909E-2</v>
      </c>
      <c r="F412" s="69"/>
      <c r="G412" s="15"/>
      <c r="J412" s="34"/>
      <c r="K412" s="39"/>
    </row>
    <row r="413" spans="1:11" ht="26.25" outlineLevel="3" x14ac:dyDescent="0.4">
      <c r="A413" s="117" t="s">
        <v>1058</v>
      </c>
      <c r="B413" s="93" t="s">
        <v>202</v>
      </c>
      <c r="C413" s="93"/>
      <c r="D413" s="94">
        <f>Table13[[#This Row],[WF 
(Disc.)]]*$D$377</f>
        <v>0.1575682790391576</v>
      </c>
      <c r="E413" s="118">
        <v>4.0144784468575188E-2</v>
      </c>
      <c r="F413" s="69"/>
      <c r="G413" s="15"/>
      <c r="J413" s="34"/>
      <c r="K413" s="39"/>
    </row>
    <row r="414" spans="1:11" ht="26.25" outlineLevel="3" x14ac:dyDescent="0.4">
      <c r="A414" s="117" t="s">
        <v>1059</v>
      </c>
      <c r="B414" s="93" t="s">
        <v>203</v>
      </c>
      <c r="C414" s="93"/>
      <c r="D414" s="94">
        <f>Table13[[#This Row],[WF 
(Disc.)]]*$D$377</f>
        <v>0.11753043764396183</v>
      </c>
      <c r="E414" s="118">
        <v>2.9944060546232314E-2</v>
      </c>
      <c r="F414" s="69"/>
      <c r="G414" s="15"/>
      <c r="J414" s="34"/>
      <c r="K414" s="39"/>
    </row>
    <row r="415" spans="1:11" ht="26.25" outlineLevel="3" x14ac:dyDescent="0.4">
      <c r="A415" s="117" t="s">
        <v>1060</v>
      </c>
      <c r="B415" s="93" t="s">
        <v>204</v>
      </c>
      <c r="C415" s="93"/>
      <c r="D415" s="94">
        <f>Table13[[#This Row],[WF 
(Disc.)]]*$D$377</f>
        <v>3.8746298124383016E-2</v>
      </c>
      <c r="E415" s="118">
        <v>9.8716683119447184E-3</v>
      </c>
      <c r="F415" s="69"/>
      <c r="G415" s="15"/>
      <c r="J415" s="34"/>
      <c r="K415" s="39"/>
    </row>
    <row r="416" spans="1:11" ht="26.25" outlineLevel="3" x14ac:dyDescent="0.4">
      <c r="A416" s="117" t="s">
        <v>1061</v>
      </c>
      <c r="B416" s="93" t="s">
        <v>205</v>
      </c>
      <c r="C416" s="93"/>
      <c r="D416" s="94">
        <f>Table13[[#This Row],[WF 
(Disc.)]]*$D$377</f>
        <v>3.8746298124383016E-2</v>
      </c>
      <c r="E416" s="118">
        <v>9.8716683119447184E-3</v>
      </c>
      <c r="F416" s="69"/>
      <c r="G416" s="15"/>
      <c r="J416" s="34"/>
      <c r="K416" s="39"/>
    </row>
    <row r="417" spans="1:11" ht="26.25" outlineLevel="3" x14ac:dyDescent="0.4">
      <c r="A417" s="117" t="s">
        <v>1062</v>
      </c>
      <c r="B417" s="93" t="s">
        <v>206</v>
      </c>
      <c r="C417" s="93"/>
      <c r="D417" s="94">
        <f>Table13[[#This Row],[WF 
(Disc.)]]*$D$377</f>
        <v>3.8746298124383016E-2</v>
      </c>
      <c r="E417" s="118">
        <v>9.8716683119447184E-3</v>
      </c>
      <c r="F417" s="69"/>
      <c r="G417" s="15"/>
      <c r="J417" s="34"/>
      <c r="K417" s="39"/>
    </row>
    <row r="418" spans="1:11" ht="26.25" outlineLevel="3" x14ac:dyDescent="0.4">
      <c r="A418" s="117" t="s">
        <v>1063</v>
      </c>
      <c r="B418" s="93" t="s">
        <v>207</v>
      </c>
      <c r="C418" s="93"/>
      <c r="D418" s="94">
        <f>Table13[[#This Row],[WF 
(Disc.)]]*$D$377</f>
        <v>3.8746298124383016E-2</v>
      </c>
      <c r="E418" s="118">
        <v>9.8716683119447184E-3</v>
      </c>
      <c r="F418" s="69"/>
      <c r="G418" s="15"/>
      <c r="J418" s="34"/>
      <c r="K418" s="39"/>
    </row>
    <row r="419" spans="1:11" ht="26.25" outlineLevel="3" x14ac:dyDescent="0.4">
      <c r="A419" s="117" t="s">
        <v>1064</v>
      </c>
      <c r="B419" s="93" t="s">
        <v>208</v>
      </c>
      <c r="C419" s="93"/>
      <c r="D419" s="94">
        <f>Table13[[#This Row],[WF 
(Disc.)]]*$D$377</f>
        <v>3.8746298124383016E-2</v>
      </c>
      <c r="E419" s="118">
        <v>9.8716683119447184E-3</v>
      </c>
      <c r="F419" s="69"/>
      <c r="G419" s="15"/>
      <c r="J419" s="34"/>
      <c r="K419" s="39"/>
    </row>
    <row r="420" spans="1:11" ht="26.25" outlineLevel="3" x14ac:dyDescent="0.4">
      <c r="A420" s="117" t="s">
        <v>1065</v>
      </c>
      <c r="B420" s="93" t="s">
        <v>209</v>
      </c>
      <c r="C420" s="93"/>
      <c r="D420" s="94">
        <f>Table13[[#This Row],[WF 
(Disc.)]]*$D$330</f>
        <v>3.8746298124383016E-2</v>
      </c>
      <c r="E420" s="118">
        <v>9.8716683119447184E-3</v>
      </c>
      <c r="F420" s="69"/>
      <c r="G420" s="15"/>
      <c r="J420" s="34"/>
      <c r="K420" s="39"/>
    </row>
    <row r="421" spans="1:11" ht="26.25" outlineLevel="3" x14ac:dyDescent="0.4">
      <c r="A421" s="117" t="s">
        <v>1066</v>
      </c>
      <c r="B421" s="93" t="s">
        <v>210</v>
      </c>
      <c r="C421" s="93"/>
      <c r="D421" s="94">
        <f>Table13[[#This Row],[WF 
(Disc.)]]*$D$330</f>
        <v>3.8746298124383016E-2</v>
      </c>
      <c r="E421" s="118">
        <v>9.8716683119447184E-3</v>
      </c>
      <c r="F421" s="69"/>
      <c r="G421" s="15"/>
      <c r="J421" s="34"/>
      <c r="K421" s="39"/>
    </row>
    <row r="422" spans="1:11" s="20" customFormat="1" ht="26.25" outlineLevel="3" x14ac:dyDescent="0.4">
      <c r="A422" s="117" t="s">
        <v>1067</v>
      </c>
      <c r="B422" s="93" t="s">
        <v>211</v>
      </c>
      <c r="C422" s="93"/>
      <c r="D422" s="94">
        <f>Table13[[#This Row],[WF 
(Disc.)]]*$D$330</f>
        <v>3.8746298124383016E-2</v>
      </c>
      <c r="E422" s="118">
        <v>9.8716683119447184E-3</v>
      </c>
      <c r="F422" s="69"/>
      <c r="G422" s="19"/>
      <c r="H422" s="36"/>
      <c r="I422"/>
      <c r="J422" s="30"/>
      <c r="K422" s="40"/>
    </row>
    <row r="423" spans="1:11" s="20" customFormat="1" ht="26.25" outlineLevel="3" x14ac:dyDescent="0.4">
      <c r="A423" s="117" t="s">
        <v>1068</v>
      </c>
      <c r="B423" s="93" t="s">
        <v>212</v>
      </c>
      <c r="C423" s="93"/>
      <c r="D423" s="94">
        <f>Table13[[#This Row],[WF 
(Disc.)]]*$D$330</f>
        <v>3.8746298124383016E-2</v>
      </c>
      <c r="E423" s="118">
        <v>9.8716683119447184E-3</v>
      </c>
      <c r="F423" s="69"/>
      <c r="G423" s="19"/>
      <c r="H423" s="36"/>
      <c r="I423"/>
      <c r="J423" s="30"/>
      <c r="K423" s="40"/>
    </row>
    <row r="424" spans="1:11" s="20" customFormat="1" ht="26.25" outlineLevel="2" x14ac:dyDescent="0.4">
      <c r="A424" s="115" t="s">
        <v>192</v>
      </c>
      <c r="B424" s="51" t="s">
        <v>573</v>
      </c>
      <c r="C424" s="51"/>
      <c r="D424" s="52">
        <f>$D$188*Table13[[#This Row],[WF 
(Disc.)]]</f>
        <v>3.9249999999999998</v>
      </c>
      <c r="E424" s="116">
        <v>0.125</v>
      </c>
      <c r="F424" s="68"/>
      <c r="G424" s="86"/>
      <c r="H424" s="36"/>
      <c r="I424"/>
      <c r="J424" s="30"/>
      <c r="K424" s="40"/>
    </row>
    <row r="425" spans="1:11" s="20" customFormat="1" ht="26.25" outlineLevel="3" x14ac:dyDescent="0.4">
      <c r="A425" s="117" t="s">
        <v>1069</v>
      </c>
      <c r="B425" s="93" t="s">
        <v>183</v>
      </c>
      <c r="C425" s="93"/>
      <c r="D425" s="94">
        <f>Table13[[#This Row],[WF 
(Disc.)]]*$D$189</f>
        <v>0.90408028956893716</v>
      </c>
      <c r="E425" s="118">
        <v>0.23033892727871011</v>
      </c>
      <c r="F425" s="69"/>
      <c r="G425" s="19"/>
      <c r="H425" s="36"/>
      <c r="I425"/>
      <c r="J425" s="30"/>
      <c r="K425" s="40"/>
    </row>
    <row r="426" spans="1:11" s="20" customFormat="1" ht="26.25" outlineLevel="4" x14ac:dyDescent="0.4">
      <c r="A426" s="119" t="s">
        <v>1268</v>
      </c>
      <c r="B426" s="97" t="s">
        <v>337</v>
      </c>
      <c r="C426" s="97"/>
      <c r="D426" s="98">
        <f>Table13[[#This Row],[WF 
(Disc.)]]*$D$425</f>
        <v>0.54244817374136223</v>
      </c>
      <c r="E426" s="120">
        <v>0.6</v>
      </c>
      <c r="F426" s="71"/>
      <c r="G426" s="19"/>
      <c r="H426" s="36"/>
      <c r="I426"/>
      <c r="J426" s="30"/>
      <c r="K426" s="40"/>
    </row>
    <row r="427" spans="1:11" s="20" customFormat="1" ht="26.25" outlineLevel="5" x14ac:dyDescent="0.4">
      <c r="A427" s="121" t="s">
        <v>1269</v>
      </c>
      <c r="B427" s="12" t="s">
        <v>405</v>
      </c>
      <c r="C427" s="12"/>
      <c r="D427" s="21">
        <f>Table13[[#This Row],[WF 
(Disc.)]]*$D$426</f>
        <v>0.10848963474827245</v>
      </c>
      <c r="E427" s="123">
        <v>0.2</v>
      </c>
      <c r="F427" s="69"/>
      <c r="G427" s="19"/>
      <c r="H427" s="36"/>
      <c r="I427"/>
      <c r="J427" s="30"/>
      <c r="K427" s="40"/>
    </row>
    <row r="428" spans="1:11" s="20" customFormat="1" ht="26.25" outlineLevel="5" x14ac:dyDescent="0.4">
      <c r="A428" s="121" t="s">
        <v>1270</v>
      </c>
      <c r="B428" s="12" t="s">
        <v>404</v>
      </c>
      <c r="C428" s="12"/>
      <c r="D428" s="21">
        <f>Table13[[#This Row],[WF 
(Disc.)]]*$D$426</f>
        <v>0.16273445212240867</v>
      </c>
      <c r="E428" s="123">
        <v>0.3</v>
      </c>
      <c r="F428" s="69"/>
      <c r="G428" s="19"/>
      <c r="H428" s="36"/>
      <c r="I428"/>
      <c r="J428" s="30"/>
      <c r="K428" s="40"/>
    </row>
    <row r="429" spans="1:11" s="20" customFormat="1" ht="26.25" outlineLevel="5" x14ac:dyDescent="0.4">
      <c r="A429" s="121" t="s">
        <v>1271</v>
      </c>
      <c r="B429" s="12" t="s">
        <v>403</v>
      </c>
      <c r="C429" s="12"/>
      <c r="D429" s="21">
        <f>Table13[[#This Row],[WF 
(Disc.)]]*$D$426</f>
        <v>0.27122408687068111</v>
      </c>
      <c r="E429" s="123">
        <v>0.5</v>
      </c>
      <c r="F429" s="69"/>
      <c r="G429" s="19"/>
      <c r="H429" s="36"/>
      <c r="I429"/>
      <c r="J429" s="30"/>
      <c r="K429" s="40"/>
    </row>
    <row r="430" spans="1:11" s="20" customFormat="1" ht="26.25" outlineLevel="4" x14ac:dyDescent="0.4">
      <c r="A430" s="119" t="s">
        <v>1272</v>
      </c>
      <c r="B430" s="97" t="s">
        <v>942</v>
      </c>
      <c r="C430" s="97"/>
      <c r="D430" s="98">
        <f>Table13[[#This Row],[WF 
(Disc.)]]*$D$425</f>
        <v>0.27122408687068111</v>
      </c>
      <c r="E430" s="120">
        <v>0.3</v>
      </c>
      <c r="F430" s="71"/>
      <c r="G430" s="19"/>
      <c r="H430" s="36"/>
      <c r="I430"/>
      <c r="J430" s="30"/>
      <c r="K430" s="40"/>
    </row>
    <row r="431" spans="1:11" s="20" customFormat="1" ht="26.25" outlineLevel="5" x14ac:dyDescent="0.4">
      <c r="A431" s="121" t="s">
        <v>1273</v>
      </c>
      <c r="B431" s="12" t="s">
        <v>405</v>
      </c>
      <c r="C431" s="12"/>
      <c r="D431" s="21">
        <f>Table13[[#This Row],[WF 
(Disc.)]]*$D$430</f>
        <v>5.4244817374136223E-2</v>
      </c>
      <c r="E431" s="123">
        <v>0.2</v>
      </c>
      <c r="F431" s="69"/>
      <c r="G431" s="19"/>
      <c r="H431" s="36"/>
      <c r="I431"/>
      <c r="J431" s="30"/>
      <c r="K431" s="40"/>
    </row>
    <row r="432" spans="1:11" s="20" customFormat="1" ht="26.25" outlineLevel="5" x14ac:dyDescent="0.4">
      <c r="A432" s="121" t="s">
        <v>1274</v>
      </c>
      <c r="B432" s="12" t="s">
        <v>404</v>
      </c>
      <c r="C432" s="12"/>
      <c r="D432" s="21">
        <f>Table13[[#This Row],[WF 
(Disc.)]]*$D$430</f>
        <v>8.1367226061204334E-2</v>
      </c>
      <c r="E432" s="123">
        <v>0.3</v>
      </c>
      <c r="F432" s="69"/>
      <c r="G432" s="19"/>
      <c r="H432" s="36"/>
      <c r="I432"/>
      <c r="J432" s="30"/>
      <c r="K432" s="40"/>
    </row>
    <row r="433" spans="1:11" s="20" customFormat="1" ht="26.25" outlineLevel="5" x14ac:dyDescent="0.4">
      <c r="A433" s="121" t="s">
        <v>1275</v>
      </c>
      <c r="B433" s="12" t="s">
        <v>403</v>
      </c>
      <c r="C433" s="12"/>
      <c r="D433" s="21">
        <f>Table13[[#This Row],[WF 
(Disc.)]]*$D$430</f>
        <v>0.13561204343534056</v>
      </c>
      <c r="E433" s="123">
        <v>0.5</v>
      </c>
      <c r="F433" s="69"/>
      <c r="G433" s="19"/>
      <c r="H433" s="36"/>
      <c r="I433"/>
      <c r="J433" s="30"/>
      <c r="K433" s="40"/>
    </row>
    <row r="434" spans="1:11" s="20" customFormat="1" ht="26.25" outlineLevel="4" x14ac:dyDescent="0.4">
      <c r="A434" s="119" t="s">
        <v>1276</v>
      </c>
      <c r="B434" s="97" t="s">
        <v>338</v>
      </c>
      <c r="C434" s="97"/>
      <c r="D434" s="98">
        <f>Table13[[#This Row],[WF 
(Disc.)]]*$D$425</f>
        <v>9.0408028956893718E-2</v>
      </c>
      <c r="E434" s="120">
        <v>0.1</v>
      </c>
      <c r="F434" s="69"/>
      <c r="G434" s="19"/>
      <c r="H434" s="36"/>
      <c r="I434"/>
      <c r="J434" s="30"/>
      <c r="K434" s="40"/>
    </row>
    <row r="435" spans="1:11" ht="26.25" outlineLevel="5" x14ac:dyDescent="0.4">
      <c r="A435" s="121" t="s">
        <v>1277</v>
      </c>
      <c r="B435" s="12" t="s">
        <v>405</v>
      </c>
      <c r="C435" s="12"/>
      <c r="D435" s="21">
        <f>Table13[[#This Row],[WF 
(Disc.)]]*$D$434</f>
        <v>1.8081605791378744E-2</v>
      </c>
      <c r="E435" s="123">
        <v>0.2</v>
      </c>
      <c r="F435" s="69"/>
      <c r="G435" s="15"/>
      <c r="J435" s="34"/>
      <c r="K435" s="39"/>
    </row>
    <row r="436" spans="1:11" ht="26.25" outlineLevel="5" x14ac:dyDescent="0.4">
      <c r="A436" s="121" t="s">
        <v>1278</v>
      </c>
      <c r="B436" s="12" t="s">
        <v>404</v>
      </c>
      <c r="C436" s="12"/>
      <c r="D436" s="21">
        <f>Table13[[#This Row],[WF 
(Disc.)]]*$D$434</f>
        <v>2.7122408687068115E-2</v>
      </c>
      <c r="E436" s="123">
        <v>0.3</v>
      </c>
      <c r="F436" s="69"/>
      <c r="G436" s="15"/>
      <c r="J436" s="34"/>
      <c r="K436" s="39"/>
    </row>
    <row r="437" spans="1:11" ht="26.25" outlineLevel="5" x14ac:dyDescent="0.4">
      <c r="A437" s="121" t="s">
        <v>1279</v>
      </c>
      <c r="B437" s="12" t="s">
        <v>403</v>
      </c>
      <c r="C437" s="12"/>
      <c r="D437" s="21">
        <f>Table13[[#This Row],[WF 
(Disc.)]]*$D$434</f>
        <v>4.5204014478446859E-2</v>
      </c>
      <c r="E437" s="123">
        <v>0.5</v>
      </c>
      <c r="F437" s="69"/>
      <c r="G437" s="15"/>
      <c r="J437" s="34"/>
      <c r="K437" s="39"/>
    </row>
    <row r="438" spans="1:11" ht="26.25" outlineLevel="3" x14ac:dyDescent="0.4">
      <c r="A438" s="117" t="s">
        <v>1070</v>
      </c>
      <c r="B438" s="93" t="s">
        <v>185</v>
      </c>
      <c r="C438" s="93"/>
      <c r="D438" s="94">
        <f>Table13[[#This Row],[WF 
(Disc.)]]*$D$424</f>
        <v>0.27768180322474495</v>
      </c>
      <c r="E438" s="118">
        <v>7.0746956235603814E-2</v>
      </c>
      <c r="F438" s="69"/>
      <c r="G438" s="15"/>
      <c r="J438" s="34"/>
      <c r="K438" s="39"/>
    </row>
    <row r="439" spans="1:11" s="20" customFormat="1" ht="26.25" outlineLevel="4" x14ac:dyDescent="0.4">
      <c r="A439" s="119" t="s">
        <v>1280</v>
      </c>
      <c r="B439" s="97" t="s">
        <v>337</v>
      </c>
      <c r="C439" s="97"/>
      <c r="D439" s="98">
        <f>Table13[[#This Row],[WF 
(Disc.)]]*$D$438</f>
        <v>0.24991362290227045</v>
      </c>
      <c r="E439" s="120">
        <v>0.9</v>
      </c>
      <c r="F439" s="71"/>
      <c r="G439" s="19"/>
      <c r="H439" s="36"/>
      <c r="I439"/>
      <c r="J439" s="30"/>
      <c r="K439" s="40"/>
    </row>
    <row r="440" spans="1:11" s="20" customFormat="1" ht="26.25" outlineLevel="5" x14ac:dyDescent="0.4">
      <c r="A440" s="121" t="s">
        <v>1281</v>
      </c>
      <c r="B440" s="12" t="s">
        <v>405</v>
      </c>
      <c r="C440" s="12"/>
      <c r="D440" s="21">
        <f>Table13[[#This Row],[WF 
(Disc.)]]*$D$439</f>
        <v>4.9982724580454094E-2</v>
      </c>
      <c r="E440" s="123">
        <v>0.2</v>
      </c>
      <c r="F440" s="69"/>
      <c r="G440" s="19"/>
      <c r="H440" s="36"/>
      <c r="I440"/>
      <c r="J440" s="30"/>
      <c r="K440" s="40"/>
    </row>
    <row r="441" spans="1:11" s="20" customFormat="1" ht="26.25" outlineLevel="5" x14ac:dyDescent="0.4">
      <c r="A441" s="121" t="s">
        <v>1282</v>
      </c>
      <c r="B441" s="12" t="s">
        <v>404</v>
      </c>
      <c r="C441" s="12"/>
      <c r="D441" s="21">
        <f>Table13[[#This Row],[WF 
(Disc.)]]*$D$439</f>
        <v>7.4974086870681134E-2</v>
      </c>
      <c r="E441" s="123">
        <v>0.3</v>
      </c>
      <c r="F441" s="69"/>
      <c r="G441" s="19"/>
      <c r="H441" s="36"/>
      <c r="I441"/>
      <c r="J441" s="30"/>
      <c r="K441" s="40"/>
    </row>
    <row r="442" spans="1:11" s="20" customFormat="1" ht="26.25" outlineLevel="5" x14ac:dyDescent="0.4">
      <c r="A442" s="121" t="s">
        <v>1283</v>
      </c>
      <c r="B442" s="12" t="s">
        <v>403</v>
      </c>
      <c r="C442" s="12"/>
      <c r="D442" s="21">
        <f>Table13[[#This Row],[WF 
(Disc.)]]*$D$439</f>
        <v>0.12495681145113523</v>
      </c>
      <c r="E442" s="123">
        <v>0.5</v>
      </c>
      <c r="F442" s="69"/>
      <c r="G442" s="19"/>
      <c r="H442" s="36"/>
      <c r="I442"/>
      <c r="J442" s="30"/>
      <c r="K442" s="40"/>
    </row>
    <row r="443" spans="1:11" s="20" customFormat="1" ht="26.25" outlineLevel="4" x14ac:dyDescent="0.4">
      <c r="A443" s="119" t="s">
        <v>1284</v>
      </c>
      <c r="B443" s="97" t="s">
        <v>339</v>
      </c>
      <c r="C443" s="97"/>
      <c r="D443" s="98">
        <f>Table13[[#This Row],[WF 
(Disc.)]]*$D$438</f>
        <v>2.7768180322474495E-2</v>
      </c>
      <c r="E443" s="120">
        <v>0.1</v>
      </c>
      <c r="F443" s="71"/>
      <c r="G443" s="19"/>
      <c r="H443" s="36"/>
      <c r="I443"/>
      <c r="J443" s="30"/>
      <c r="K443" s="40"/>
    </row>
    <row r="444" spans="1:11" ht="26.25" outlineLevel="5" x14ac:dyDescent="0.4">
      <c r="A444" s="121" t="s">
        <v>1285</v>
      </c>
      <c r="B444" s="12" t="s">
        <v>405</v>
      </c>
      <c r="C444" s="12"/>
      <c r="D444" s="54">
        <f>Table13[[#This Row],[WF 
(Disc.)]]*$D$443</f>
        <v>5.5536360644948997E-3</v>
      </c>
      <c r="E444" s="123">
        <v>0.2</v>
      </c>
      <c r="F444" s="69"/>
      <c r="G444" s="15"/>
      <c r="J444" s="34"/>
      <c r="K444" s="39"/>
    </row>
    <row r="445" spans="1:11" ht="26.25" outlineLevel="5" x14ac:dyDescent="0.4">
      <c r="A445" s="121" t="s">
        <v>1286</v>
      </c>
      <c r="B445" s="12" t="s">
        <v>404</v>
      </c>
      <c r="C445" s="12"/>
      <c r="D445" s="21">
        <f>Table13[[#This Row],[WF 
(Disc.)]]*$D$443</f>
        <v>8.3304540967423478E-3</v>
      </c>
      <c r="E445" s="123">
        <v>0.3</v>
      </c>
      <c r="F445" s="69"/>
      <c r="G445" s="15"/>
      <c r="J445" s="34"/>
      <c r="K445" s="39"/>
    </row>
    <row r="446" spans="1:11" s="20" customFormat="1" ht="26.25" outlineLevel="5" x14ac:dyDescent="0.4">
      <c r="A446" s="121" t="s">
        <v>1287</v>
      </c>
      <c r="B446" s="12" t="s">
        <v>403</v>
      </c>
      <c r="C446" s="12"/>
      <c r="D446" s="21">
        <f>Table13[[#This Row],[WF 
(Disc.)]]*$D$443</f>
        <v>1.3884090161237247E-2</v>
      </c>
      <c r="E446" s="123">
        <v>0.5</v>
      </c>
      <c r="F446" s="69"/>
      <c r="G446" s="19"/>
      <c r="H446" s="36"/>
      <c r="I446"/>
      <c r="J446" s="30"/>
      <c r="K446" s="40"/>
    </row>
    <row r="447" spans="1:11" s="20" customFormat="1" ht="26.25" outlineLevel="3" x14ac:dyDescent="0.4">
      <c r="A447" s="117" t="s">
        <v>1071</v>
      </c>
      <c r="B447" s="93" t="s">
        <v>187</v>
      </c>
      <c r="C447" s="93"/>
      <c r="D447" s="94">
        <f>Table13[[#This Row],[WF 
(Disc.)]]*$D$424</f>
        <v>7.87841395195788E-2</v>
      </c>
      <c r="E447" s="118">
        <v>2.0072392234287594E-2</v>
      </c>
      <c r="F447" s="69"/>
      <c r="G447" s="19"/>
      <c r="H447" s="36"/>
      <c r="I447"/>
      <c r="J447" s="30"/>
      <c r="K447" s="40"/>
    </row>
    <row r="448" spans="1:11" s="20" customFormat="1" ht="26.25" outlineLevel="4" x14ac:dyDescent="0.4">
      <c r="A448" s="121" t="s">
        <v>1288</v>
      </c>
      <c r="B448" s="12" t="s">
        <v>405</v>
      </c>
      <c r="C448" s="12"/>
      <c r="D448" s="21">
        <f>Table13[[#This Row],[WF 
(Disc.)]]*$D$447</f>
        <v>1.5756827903915759E-2</v>
      </c>
      <c r="E448" s="123">
        <v>0.2</v>
      </c>
      <c r="F448" s="69"/>
      <c r="G448" s="19"/>
      <c r="H448" s="36"/>
      <c r="I448"/>
      <c r="J448" s="30"/>
      <c r="K448" s="40"/>
    </row>
    <row r="449" spans="1:11" ht="26.25" outlineLevel="4" x14ac:dyDescent="0.4">
      <c r="A449" s="121" t="s">
        <v>1289</v>
      </c>
      <c r="B449" s="12" t="s">
        <v>404</v>
      </c>
      <c r="C449" s="12"/>
      <c r="D449" s="21">
        <f>Table13[[#This Row],[WF 
(Disc.)]]*$D$447</f>
        <v>2.3635241855873641E-2</v>
      </c>
      <c r="E449" s="123">
        <v>0.3</v>
      </c>
      <c r="F449" s="69"/>
      <c r="G449" s="15"/>
      <c r="J449" s="34"/>
      <c r="K449" s="39"/>
    </row>
    <row r="450" spans="1:11" ht="26.25" outlineLevel="4" x14ac:dyDescent="0.4">
      <c r="A450" s="121" t="s">
        <v>1290</v>
      </c>
      <c r="B450" s="12" t="s">
        <v>403</v>
      </c>
      <c r="C450" s="12"/>
      <c r="D450" s="21">
        <f>Table13[[#This Row],[WF 
(Disc.)]]*$D$447</f>
        <v>3.93920697597894E-2</v>
      </c>
      <c r="E450" s="123">
        <v>0.5</v>
      </c>
      <c r="F450" s="69"/>
      <c r="G450" s="15"/>
      <c r="J450" s="34"/>
      <c r="K450" s="39"/>
    </row>
    <row r="451" spans="1:11" s="20" customFormat="1" ht="26.25" outlineLevel="3" x14ac:dyDescent="0.4">
      <c r="A451" s="117" t="s">
        <v>1072</v>
      </c>
      <c r="B451" s="93" t="s">
        <v>189</v>
      </c>
      <c r="C451" s="93"/>
      <c r="D451" s="94">
        <f>Table13[[#This Row],[WF 
(Disc.)]]*$D$424</f>
        <v>3.8746298124383016E-2</v>
      </c>
      <c r="E451" s="118">
        <v>9.8716683119447184E-3</v>
      </c>
      <c r="F451" s="69"/>
      <c r="G451" s="19"/>
      <c r="H451" s="36"/>
      <c r="I451"/>
      <c r="J451" s="30"/>
      <c r="K451" s="40"/>
    </row>
    <row r="452" spans="1:11" s="20" customFormat="1" ht="26.25" outlineLevel="3" x14ac:dyDescent="0.4">
      <c r="A452" s="117" t="s">
        <v>1073</v>
      </c>
      <c r="B452" s="93" t="s">
        <v>191</v>
      </c>
      <c r="C452" s="93"/>
      <c r="D452" s="94">
        <f>Table13[[#This Row],[WF 
(Disc.)]]*$D$424</f>
        <v>3.8746298124383016E-2</v>
      </c>
      <c r="E452" s="118">
        <v>9.8716683119447184E-3</v>
      </c>
      <c r="F452" s="69"/>
      <c r="G452" s="19"/>
      <c r="H452" s="36"/>
      <c r="I452"/>
      <c r="J452" s="30"/>
      <c r="K452" s="40"/>
    </row>
    <row r="453" spans="1:11" s="20" customFormat="1" ht="26.25" outlineLevel="3" x14ac:dyDescent="0.4">
      <c r="A453" s="117" t="s">
        <v>1074</v>
      </c>
      <c r="B453" s="93" t="s">
        <v>193</v>
      </c>
      <c r="C453" s="93"/>
      <c r="D453" s="94">
        <f>Table13[[#This Row],[WF 
(Disc.)]]*$D$424</f>
        <v>0.19631457716354064</v>
      </c>
      <c r="E453" s="118">
        <v>5.0016452780519909E-2</v>
      </c>
      <c r="F453" s="69"/>
      <c r="G453" s="19"/>
      <c r="H453" s="36"/>
      <c r="I453"/>
      <c r="J453" s="30"/>
      <c r="K453" s="40"/>
    </row>
    <row r="454" spans="1:11" ht="26.25" outlineLevel="3" x14ac:dyDescent="0.4">
      <c r="A454" s="117" t="s">
        <v>1075</v>
      </c>
      <c r="B454" s="93" t="s">
        <v>195</v>
      </c>
      <c r="C454" s="93"/>
      <c r="D454" s="94">
        <f>Table13[[#This Row],[WF 
(Disc.)]]*$D$424</f>
        <v>0.31384501480750243</v>
      </c>
      <c r="E454" s="118">
        <v>7.9960513326752219E-2</v>
      </c>
      <c r="F454" s="69"/>
      <c r="G454" s="15"/>
      <c r="J454" s="34"/>
      <c r="K454" s="39"/>
    </row>
    <row r="455" spans="1:11" s="20" customFormat="1" ht="26.25" outlineLevel="3" x14ac:dyDescent="0.4">
      <c r="A455" s="117" t="s">
        <v>1076</v>
      </c>
      <c r="B455" s="93" t="s">
        <v>197</v>
      </c>
      <c r="C455" s="93"/>
      <c r="D455" s="94">
        <f>Table13[[#This Row],[WF 
(Disc.)]]*$D$424</f>
        <v>0.27509871668311942</v>
      </c>
      <c r="E455" s="118">
        <v>7.0088845014807499E-2</v>
      </c>
      <c r="F455" s="69"/>
      <c r="G455" s="19"/>
      <c r="H455" s="36"/>
      <c r="I455"/>
      <c r="J455" s="30"/>
      <c r="K455" s="40"/>
    </row>
    <row r="456" spans="1:11" s="20" customFormat="1" ht="26.25" outlineLevel="3" x14ac:dyDescent="0.4">
      <c r="A456" s="117" t="s">
        <v>1077</v>
      </c>
      <c r="B456" s="93" t="s">
        <v>198</v>
      </c>
      <c r="C456" s="93"/>
      <c r="D456" s="94">
        <f>Table13[[#This Row],[WF 
(Disc.)]]*$D$424</f>
        <v>0.5101595919710431</v>
      </c>
      <c r="E456" s="118">
        <v>0.12997696610727213</v>
      </c>
      <c r="F456" s="69"/>
      <c r="G456" s="19"/>
      <c r="H456" s="36"/>
      <c r="I456"/>
      <c r="J456" s="30"/>
      <c r="K456" s="40"/>
    </row>
    <row r="457" spans="1:11" s="20" customFormat="1" ht="26.25" outlineLevel="3" x14ac:dyDescent="0.4">
      <c r="A457" s="117" t="s">
        <v>1078</v>
      </c>
      <c r="B457" s="93" t="s">
        <v>199</v>
      </c>
      <c r="C457" s="93"/>
      <c r="D457" s="94">
        <f>Table13[[#This Row],[WF 
(Disc.)]]*$D$424</f>
        <v>0.31384501480750243</v>
      </c>
      <c r="E457" s="118">
        <v>7.9960513326752219E-2</v>
      </c>
      <c r="F457" s="69"/>
      <c r="G457" s="19"/>
      <c r="H457" s="36"/>
      <c r="I457"/>
      <c r="J457" s="30"/>
      <c r="K457" s="40"/>
    </row>
    <row r="458" spans="1:11" ht="26.25" outlineLevel="3" x14ac:dyDescent="0.4">
      <c r="A458" s="117" t="s">
        <v>1079</v>
      </c>
      <c r="B458" s="93" t="s">
        <v>200</v>
      </c>
      <c r="C458" s="93"/>
      <c r="D458" s="94">
        <f>Table13[[#This Row],[WF 
(Disc.)]]*$D$424</f>
        <v>0.1575682790391576</v>
      </c>
      <c r="E458" s="118">
        <v>4.0144784468575188E-2</v>
      </c>
      <c r="F458" s="69"/>
      <c r="G458" s="15"/>
      <c r="J458" s="34"/>
      <c r="K458" s="39"/>
    </row>
    <row r="459" spans="1:11" ht="26.25" outlineLevel="3" x14ac:dyDescent="0.4">
      <c r="A459" s="117" t="s">
        <v>1080</v>
      </c>
      <c r="B459" s="93" t="s">
        <v>201</v>
      </c>
      <c r="C459" s="93"/>
      <c r="D459" s="94">
        <f>Table13[[#This Row],[WF 
(Disc.)]]*$D$424</f>
        <v>0.19631457716354064</v>
      </c>
      <c r="E459" s="118">
        <v>5.0016452780519909E-2</v>
      </c>
      <c r="F459" s="69"/>
      <c r="G459" s="15"/>
      <c r="J459" s="34"/>
      <c r="K459" s="39"/>
    </row>
    <row r="460" spans="1:11" ht="26.25" outlineLevel="3" x14ac:dyDescent="0.4">
      <c r="A460" s="117" t="s">
        <v>1081</v>
      </c>
      <c r="B460" s="93" t="s">
        <v>202</v>
      </c>
      <c r="C460" s="93"/>
      <c r="D460" s="94">
        <f>Table13[[#This Row],[WF 
(Disc.)]]*$D$424</f>
        <v>0.1575682790391576</v>
      </c>
      <c r="E460" s="118">
        <v>4.0144784468575188E-2</v>
      </c>
      <c r="F460" s="69"/>
      <c r="G460" s="15"/>
      <c r="J460" s="34"/>
      <c r="K460" s="39"/>
    </row>
    <row r="461" spans="1:11" ht="26.25" outlineLevel="3" x14ac:dyDescent="0.4">
      <c r="A461" s="117" t="s">
        <v>1082</v>
      </c>
      <c r="B461" s="93" t="s">
        <v>203</v>
      </c>
      <c r="C461" s="93"/>
      <c r="D461" s="94">
        <f>Table13[[#This Row],[WF 
(Disc.)]]*$D$424</f>
        <v>0.11753043764396183</v>
      </c>
      <c r="E461" s="118">
        <v>2.9944060546232314E-2</v>
      </c>
      <c r="F461" s="69"/>
      <c r="G461" s="15"/>
      <c r="J461" s="34"/>
      <c r="K461" s="39"/>
    </row>
    <row r="462" spans="1:11" ht="26.25" outlineLevel="3" x14ac:dyDescent="0.4">
      <c r="A462" s="117" t="s">
        <v>1083</v>
      </c>
      <c r="B462" s="93" t="s">
        <v>204</v>
      </c>
      <c r="C462" s="93"/>
      <c r="D462" s="94">
        <f>Table13[[#This Row],[WF 
(Disc.)]]*$D$424</f>
        <v>3.8746298124383016E-2</v>
      </c>
      <c r="E462" s="118">
        <v>9.8716683119447184E-3</v>
      </c>
      <c r="F462" s="69"/>
      <c r="G462" s="15"/>
      <c r="J462" s="34"/>
      <c r="K462" s="39"/>
    </row>
    <row r="463" spans="1:11" ht="26.25" outlineLevel="3" x14ac:dyDescent="0.4">
      <c r="A463" s="117" t="s">
        <v>1084</v>
      </c>
      <c r="B463" s="93" t="s">
        <v>205</v>
      </c>
      <c r="C463" s="93"/>
      <c r="D463" s="94">
        <f>Table13[[#This Row],[WF 
(Disc.)]]*$D$424</f>
        <v>3.8746298124383016E-2</v>
      </c>
      <c r="E463" s="118">
        <v>9.8716683119447184E-3</v>
      </c>
      <c r="F463" s="69"/>
      <c r="G463" s="15"/>
      <c r="J463" s="34"/>
      <c r="K463" s="39"/>
    </row>
    <row r="464" spans="1:11" ht="26.25" outlineLevel="3" x14ac:dyDescent="0.4">
      <c r="A464" s="117" t="s">
        <v>1085</v>
      </c>
      <c r="B464" s="93" t="s">
        <v>206</v>
      </c>
      <c r="C464" s="93"/>
      <c r="D464" s="94">
        <f>Table13[[#This Row],[WF 
(Disc.)]]*$D$424</f>
        <v>3.8746298124383016E-2</v>
      </c>
      <c r="E464" s="118">
        <v>9.8716683119447184E-3</v>
      </c>
      <c r="F464" s="69"/>
      <c r="G464" s="15"/>
      <c r="J464" s="34"/>
      <c r="K464" s="39"/>
    </row>
    <row r="465" spans="1:11" ht="26.25" outlineLevel="3" x14ac:dyDescent="0.4">
      <c r="A465" s="117" t="s">
        <v>1086</v>
      </c>
      <c r="B465" s="93" t="s">
        <v>207</v>
      </c>
      <c r="C465" s="93"/>
      <c r="D465" s="94">
        <f>Table13[[#This Row],[WF 
(Disc.)]]*$D$424</f>
        <v>3.8746298124383016E-2</v>
      </c>
      <c r="E465" s="118">
        <v>9.8716683119447184E-3</v>
      </c>
      <c r="F465" s="69"/>
      <c r="G465" s="15"/>
      <c r="J465" s="34"/>
      <c r="K465" s="39"/>
    </row>
    <row r="466" spans="1:11" ht="26.25" outlineLevel="3" x14ac:dyDescent="0.4">
      <c r="A466" s="117" t="s">
        <v>1087</v>
      </c>
      <c r="B466" s="93" t="s">
        <v>208</v>
      </c>
      <c r="C466" s="93"/>
      <c r="D466" s="94">
        <f>Table13[[#This Row],[WF 
(Disc.)]]*$D$424</f>
        <v>3.8746298124383016E-2</v>
      </c>
      <c r="E466" s="118">
        <v>9.8716683119447184E-3</v>
      </c>
      <c r="F466" s="69"/>
      <c r="G466" s="15"/>
      <c r="J466" s="34"/>
      <c r="K466" s="39"/>
    </row>
    <row r="467" spans="1:11" ht="26.25" outlineLevel="3" x14ac:dyDescent="0.4">
      <c r="A467" s="117" t="s">
        <v>1088</v>
      </c>
      <c r="B467" s="93" t="s">
        <v>209</v>
      </c>
      <c r="C467" s="93"/>
      <c r="D467" s="94">
        <f>Table13[[#This Row],[WF 
(Disc.)]]*$D$424</f>
        <v>3.8746298124383016E-2</v>
      </c>
      <c r="E467" s="118">
        <v>9.8716683119447184E-3</v>
      </c>
      <c r="F467" s="69"/>
      <c r="G467" s="15"/>
      <c r="J467" s="34"/>
      <c r="K467" s="39"/>
    </row>
    <row r="468" spans="1:11" ht="26.25" outlineLevel="3" x14ac:dyDescent="0.4">
      <c r="A468" s="117" t="s">
        <v>1089</v>
      </c>
      <c r="B468" s="93" t="s">
        <v>210</v>
      </c>
      <c r="C468" s="93"/>
      <c r="D468" s="94">
        <f>Table13[[#This Row],[WF 
(Disc.)]]*$D$424</f>
        <v>3.8746298124383016E-2</v>
      </c>
      <c r="E468" s="118">
        <v>9.8716683119447184E-3</v>
      </c>
      <c r="F468" s="69"/>
      <c r="G468" s="15"/>
      <c r="J468" s="34"/>
      <c r="K468" s="39"/>
    </row>
    <row r="469" spans="1:11" ht="26.25" outlineLevel="3" x14ac:dyDescent="0.4">
      <c r="A469" s="117" t="s">
        <v>1090</v>
      </c>
      <c r="B469" s="93" t="s">
        <v>211</v>
      </c>
      <c r="C469" s="93"/>
      <c r="D469" s="94">
        <f>Table13[[#This Row],[WF 
(Disc.)]]*$D$424</f>
        <v>3.8746298124383016E-2</v>
      </c>
      <c r="E469" s="118">
        <v>9.8716683119447184E-3</v>
      </c>
      <c r="F469" s="69"/>
      <c r="G469" s="15"/>
      <c r="J469" s="34"/>
      <c r="K469" s="39"/>
    </row>
    <row r="470" spans="1:11" ht="26.25" outlineLevel="3" x14ac:dyDescent="0.4">
      <c r="A470" s="117" t="s">
        <v>1091</v>
      </c>
      <c r="B470" s="93" t="s">
        <v>212</v>
      </c>
      <c r="C470" s="93"/>
      <c r="D470" s="94">
        <f>Table13[[#This Row],[WF 
(Disc.)]]*$D$424</f>
        <v>3.8746298124383016E-2</v>
      </c>
      <c r="E470" s="118">
        <v>9.8716683119447184E-3</v>
      </c>
      <c r="F470" s="69"/>
      <c r="G470" s="15"/>
      <c r="J470" s="34"/>
      <c r="K470" s="39"/>
    </row>
    <row r="471" spans="1:11" ht="26.25" outlineLevel="2" x14ac:dyDescent="0.4">
      <c r="A471" s="115" t="s">
        <v>194</v>
      </c>
      <c r="B471" s="51" t="s">
        <v>574</v>
      </c>
      <c r="C471" s="51"/>
      <c r="D471" s="52">
        <f>$D$188*Table13[[#This Row],[WF 
(Disc.)]]</f>
        <v>3.9249999999999998</v>
      </c>
      <c r="E471" s="116">
        <v>0.125</v>
      </c>
      <c r="F471" s="68"/>
      <c r="G471" s="80"/>
      <c r="J471" s="34"/>
      <c r="K471" s="39"/>
    </row>
    <row r="472" spans="1:11" ht="26.25" outlineLevel="3" x14ac:dyDescent="0.4">
      <c r="A472" s="117" t="s">
        <v>1092</v>
      </c>
      <c r="B472" s="93" t="s">
        <v>183</v>
      </c>
      <c r="C472" s="93"/>
      <c r="D472" s="94">
        <f>Table13[[#This Row],[WF 
(Disc.)]]*$D$471</f>
        <v>0.90408028956893716</v>
      </c>
      <c r="E472" s="118">
        <v>0.23033892727871011</v>
      </c>
      <c r="F472" s="69"/>
      <c r="G472" s="15"/>
      <c r="J472" s="34"/>
      <c r="K472" s="39"/>
    </row>
    <row r="473" spans="1:11" ht="26.25" outlineLevel="4" x14ac:dyDescent="0.4">
      <c r="A473" s="119" t="s">
        <v>1291</v>
      </c>
      <c r="B473" s="97" t="s">
        <v>337</v>
      </c>
      <c r="C473" s="97"/>
      <c r="D473" s="98">
        <f>Table13[[#This Row],[WF 
(Disc.)]]*$D$472</f>
        <v>0.54244817374136223</v>
      </c>
      <c r="E473" s="120">
        <v>0.6</v>
      </c>
      <c r="F473" s="67"/>
      <c r="G473" s="15"/>
      <c r="J473" s="34"/>
      <c r="K473" s="39"/>
    </row>
    <row r="474" spans="1:11" ht="26.25" outlineLevel="5" x14ac:dyDescent="0.4">
      <c r="A474" s="121" t="s">
        <v>1292</v>
      </c>
      <c r="B474" s="12" t="s">
        <v>405</v>
      </c>
      <c r="C474" s="12"/>
      <c r="D474" s="21">
        <f>Table13[[#This Row],[WF 
(Disc.)]]*$D$473</f>
        <v>0.10848963474827245</v>
      </c>
      <c r="E474" s="123">
        <v>0.2</v>
      </c>
      <c r="F474" s="69"/>
      <c r="G474" s="15"/>
      <c r="J474" s="34"/>
      <c r="K474" s="39"/>
    </row>
    <row r="475" spans="1:11" ht="26.25" outlineLevel="5" x14ac:dyDescent="0.4">
      <c r="A475" s="121" t="s">
        <v>1293</v>
      </c>
      <c r="B475" s="12" t="s">
        <v>404</v>
      </c>
      <c r="C475" s="12"/>
      <c r="D475" s="21">
        <f>Table13[[#This Row],[WF 
(Disc.)]]*$D$473</f>
        <v>0.16273445212240867</v>
      </c>
      <c r="E475" s="123">
        <v>0.3</v>
      </c>
      <c r="F475" s="69"/>
      <c r="G475" s="15"/>
      <c r="J475" s="34"/>
      <c r="K475" s="39"/>
    </row>
    <row r="476" spans="1:11" ht="26.25" outlineLevel="5" x14ac:dyDescent="0.4">
      <c r="A476" s="121" t="s">
        <v>1294</v>
      </c>
      <c r="B476" s="12" t="s">
        <v>403</v>
      </c>
      <c r="C476" s="12"/>
      <c r="D476" s="21">
        <f>Table13[[#This Row],[WF 
(Disc.)]]*$D$473</f>
        <v>0.27122408687068111</v>
      </c>
      <c r="E476" s="123">
        <v>0.5</v>
      </c>
      <c r="F476" s="69"/>
      <c r="G476" s="15"/>
      <c r="J476" s="34"/>
      <c r="K476" s="39"/>
    </row>
    <row r="477" spans="1:11" ht="26.25" outlineLevel="4" x14ac:dyDescent="0.4">
      <c r="A477" s="119" t="s">
        <v>1295</v>
      </c>
      <c r="B477" s="97" t="s">
        <v>942</v>
      </c>
      <c r="C477" s="97"/>
      <c r="D477" s="98">
        <f>Table13[[#This Row],[WF 
(Disc.)]]*$D$472</f>
        <v>0.27122408687068111</v>
      </c>
      <c r="E477" s="120">
        <v>0.3</v>
      </c>
      <c r="F477" s="67"/>
      <c r="G477" s="15"/>
      <c r="J477" s="34"/>
      <c r="K477" s="39"/>
    </row>
    <row r="478" spans="1:11" ht="26.25" outlineLevel="5" x14ac:dyDescent="0.4">
      <c r="A478" s="121" t="s">
        <v>1296</v>
      </c>
      <c r="B478" s="12" t="s">
        <v>405</v>
      </c>
      <c r="C478" s="12"/>
      <c r="D478" s="21">
        <f>Table13[[#This Row],[WF 
(Disc.)]]*$D$477</f>
        <v>5.4244817374136223E-2</v>
      </c>
      <c r="E478" s="123">
        <v>0.2</v>
      </c>
      <c r="F478" s="69"/>
      <c r="G478" s="15"/>
      <c r="J478" s="34"/>
      <c r="K478" s="39"/>
    </row>
    <row r="479" spans="1:11" ht="26.25" outlineLevel="5" x14ac:dyDescent="0.4">
      <c r="A479" s="121" t="s">
        <v>1297</v>
      </c>
      <c r="B479" s="12" t="s">
        <v>404</v>
      </c>
      <c r="C479" s="12"/>
      <c r="D479" s="21">
        <f>Table13[[#This Row],[WF 
(Disc.)]]*$D$477</f>
        <v>8.1367226061204334E-2</v>
      </c>
      <c r="E479" s="123">
        <v>0.3</v>
      </c>
      <c r="F479" s="69"/>
      <c r="G479" s="15"/>
      <c r="J479" s="34"/>
      <c r="K479" s="39"/>
    </row>
    <row r="480" spans="1:11" ht="26.25" outlineLevel="5" x14ac:dyDescent="0.4">
      <c r="A480" s="121" t="s">
        <v>1298</v>
      </c>
      <c r="B480" s="12" t="s">
        <v>403</v>
      </c>
      <c r="C480" s="12"/>
      <c r="D480" s="21">
        <f>Table13[[#This Row],[WF 
(Disc.)]]*$D$477</f>
        <v>0.13561204343534056</v>
      </c>
      <c r="E480" s="123">
        <v>0.5</v>
      </c>
      <c r="F480" s="69"/>
      <c r="G480" s="15"/>
      <c r="J480" s="34"/>
      <c r="K480" s="39"/>
    </row>
    <row r="481" spans="1:11" ht="26.25" outlineLevel="4" x14ac:dyDescent="0.4">
      <c r="A481" s="119" t="s">
        <v>1299</v>
      </c>
      <c r="B481" s="97" t="s">
        <v>338</v>
      </c>
      <c r="C481" s="97"/>
      <c r="D481" s="98">
        <f>Table13[[#This Row],[WF 
(Disc.)]]*$D$472</f>
        <v>9.0408028956893718E-2</v>
      </c>
      <c r="E481" s="120">
        <v>0.1</v>
      </c>
      <c r="F481" s="69"/>
      <c r="G481" s="15"/>
      <c r="J481" s="34"/>
      <c r="K481" s="39"/>
    </row>
    <row r="482" spans="1:11" ht="26.25" outlineLevel="5" x14ac:dyDescent="0.4">
      <c r="A482" s="121" t="s">
        <v>1300</v>
      </c>
      <c r="B482" s="12" t="s">
        <v>405</v>
      </c>
      <c r="C482" s="12"/>
      <c r="D482" s="21">
        <f>Table13[[#This Row],[WF 
(Disc.)]]*$D$481</f>
        <v>1.8081605791378744E-2</v>
      </c>
      <c r="E482" s="123">
        <v>0.2</v>
      </c>
      <c r="F482" s="69"/>
      <c r="G482" s="15"/>
      <c r="J482" s="34"/>
      <c r="K482" s="39"/>
    </row>
    <row r="483" spans="1:11" ht="26.25" outlineLevel="5" x14ac:dyDescent="0.4">
      <c r="A483" s="121" t="s">
        <v>1301</v>
      </c>
      <c r="B483" s="12" t="s">
        <v>404</v>
      </c>
      <c r="C483" s="12"/>
      <c r="D483" s="21">
        <f>Table13[[#This Row],[WF 
(Disc.)]]*$D$481</f>
        <v>2.7122408687068115E-2</v>
      </c>
      <c r="E483" s="123">
        <v>0.3</v>
      </c>
      <c r="F483" s="69"/>
      <c r="G483" s="15"/>
      <c r="J483" s="34"/>
      <c r="K483" s="39"/>
    </row>
    <row r="484" spans="1:11" ht="26.25" outlineLevel="5" x14ac:dyDescent="0.4">
      <c r="A484" s="121" t="s">
        <v>1302</v>
      </c>
      <c r="B484" s="12" t="s">
        <v>403</v>
      </c>
      <c r="C484" s="12"/>
      <c r="D484" s="21">
        <f>Table13[[#This Row],[WF 
(Disc.)]]*$D$481</f>
        <v>4.5204014478446859E-2</v>
      </c>
      <c r="E484" s="123">
        <v>0.5</v>
      </c>
      <c r="F484" s="69"/>
      <c r="G484" s="15"/>
      <c r="J484" s="34"/>
      <c r="K484" s="39"/>
    </row>
    <row r="485" spans="1:11" ht="26.25" outlineLevel="3" x14ac:dyDescent="0.4">
      <c r="A485" s="117" t="s">
        <v>1093</v>
      </c>
      <c r="B485" s="93" t="s">
        <v>185</v>
      </c>
      <c r="C485" s="93"/>
      <c r="D485" s="94">
        <f>Table13[[#This Row],[WF 
(Disc.)]]*$D$471</f>
        <v>0.27768180322474495</v>
      </c>
      <c r="E485" s="118">
        <v>7.0746956235603814E-2</v>
      </c>
      <c r="F485" s="69"/>
      <c r="G485" s="15"/>
      <c r="J485" s="34"/>
      <c r="K485" s="39"/>
    </row>
    <row r="486" spans="1:11" ht="26.25" outlineLevel="4" x14ac:dyDescent="0.4">
      <c r="A486" s="119" t="s">
        <v>1303</v>
      </c>
      <c r="B486" s="97" t="s">
        <v>337</v>
      </c>
      <c r="C486" s="97"/>
      <c r="D486" s="98">
        <f>Table13[[#This Row],[WF 
(Disc.)]]*$D$485</f>
        <v>0.24991362290227045</v>
      </c>
      <c r="E486" s="120">
        <v>0.9</v>
      </c>
      <c r="F486" s="67"/>
      <c r="G486" s="15"/>
      <c r="J486" s="34"/>
      <c r="K486" s="39"/>
    </row>
    <row r="487" spans="1:11" ht="26.25" outlineLevel="5" x14ac:dyDescent="0.4">
      <c r="A487" s="121" t="s">
        <v>1304</v>
      </c>
      <c r="B487" s="12" t="s">
        <v>405</v>
      </c>
      <c r="C487" s="12"/>
      <c r="D487" s="21">
        <f>Table13[[#This Row],[WF 
(Disc.)]]*$D$486</f>
        <v>4.9982724580454094E-2</v>
      </c>
      <c r="E487" s="123">
        <v>0.2</v>
      </c>
      <c r="F487" s="69"/>
      <c r="G487" s="15"/>
      <c r="J487" s="34"/>
      <c r="K487" s="39"/>
    </row>
    <row r="488" spans="1:11" ht="26.25" outlineLevel="5" x14ac:dyDescent="0.4">
      <c r="A488" s="121" t="s">
        <v>1305</v>
      </c>
      <c r="B488" s="12" t="s">
        <v>404</v>
      </c>
      <c r="C488" s="12"/>
      <c r="D488" s="21">
        <f>Table13[[#This Row],[WF 
(Disc.)]]*$D$486</f>
        <v>7.4974086870681134E-2</v>
      </c>
      <c r="E488" s="123">
        <v>0.3</v>
      </c>
      <c r="F488" s="69"/>
      <c r="G488" s="15"/>
      <c r="J488" s="34"/>
      <c r="K488" s="39"/>
    </row>
    <row r="489" spans="1:11" ht="26.25" outlineLevel="5" x14ac:dyDescent="0.4">
      <c r="A489" s="121" t="s">
        <v>1306</v>
      </c>
      <c r="B489" s="12" t="s">
        <v>403</v>
      </c>
      <c r="C489" s="12"/>
      <c r="D489" s="21">
        <f>Table13[[#This Row],[WF 
(Disc.)]]*$D$486</f>
        <v>0.12495681145113523</v>
      </c>
      <c r="E489" s="123">
        <v>0.5</v>
      </c>
      <c r="F489" s="69"/>
      <c r="G489" s="15"/>
      <c r="J489" s="34"/>
      <c r="K489" s="39"/>
    </row>
    <row r="490" spans="1:11" ht="26.25" outlineLevel="4" x14ac:dyDescent="0.4">
      <c r="A490" s="119" t="s">
        <v>1307</v>
      </c>
      <c r="B490" s="97" t="s">
        <v>339</v>
      </c>
      <c r="C490" s="97"/>
      <c r="D490" s="98">
        <f>Table13[[#This Row],[WF 
(Disc.)]]*$D$485</f>
        <v>2.7768180322474495E-2</v>
      </c>
      <c r="E490" s="120">
        <v>0.1</v>
      </c>
      <c r="F490" s="67"/>
      <c r="G490" s="15"/>
      <c r="J490" s="34"/>
      <c r="K490" s="39"/>
    </row>
    <row r="491" spans="1:11" ht="26.25" outlineLevel="5" x14ac:dyDescent="0.4">
      <c r="A491" s="121" t="s">
        <v>1308</v>
      </c>
      <c r="B491" s="12" t="s">
        <v>405</v>
      </c>
      <c r="C491" s="12"/>
      <c r="D491" s="54">
        <f>Table13[[#This Row],[WF 
(Disc.)]]*$D$490</f>
        <v>5.5536360644948997E-3</v>
      </c>
      <c r="E491" s="123">
        <v>0.2</v>
      </c>
      <c r="F491" s="69"/>
      <c r="G491" s="15"/>
      <c r="J491" s="34"/>
      <c r="K491" s="39"/>
    </row>
    <row r="492" spans="1:11" ht="26.25" outlineLevel="5" x14ac:dyDescent="0.4">
      <c r="A492" s="121" t="s">
        <v>1309</v>
      </c>
      <c r="B492" s="12" t="s">
        <v>404</v>
      </c>
      <c r="C492" s="12"/>
      <c r="D492" s="21">
        <f>Table13[[#This Row],[WF 
(Disc.)]]*$D$490</f>
        <v>8.3304540967423478E-3</v>
      </c>
      <c r="E492" s="123">
        <v>0.3</v>
      </c>
      <c r="F492" s="69"/>
      <c r="G492" s="15"/>
      <c r="J492" s="34"/>
      <c r="K492" s="39"/>
    </row>
    <row r="493" spans="1:11" ht="26.25" outlineLevel="5" x14ac:dyDescent="0.4">
      <c r="A493" s="121" t="s">
        <v>1310</v>
      </c>
      <c r="B493" s="12" t="s">
        <v>403</v>
      </c>
      <c r="C493" s="12"/>
      <c r="D493" s="21">
        <f>Table13[[#This Row],[WF 
(Disc.)]]*$D$490</f>
        <v>1.3884090161237247E-2</v>
      </c>
      <c r="E493" s="123">
        <v>0.5</v>
      </c>
      <c r="F493" s="69"/>
      <c r="G493" s="15"/>
      <c r="J493" s="34"/>
      <c r="K493" s="39"/>
    </row>
    <row r="494" spans="1:11" ht="26.25" outlineLevel="3" x14ac:dyDescent="0.4">
      <c r="A494" s="117" t="s">
        <v>1094</v>
      </c>
      <c r="B494" s="93" t="s">
        <v>187</v>
      </c>
      <c r="C494" s="93"/>
      <c r="D494" s="94">
        <f>Table13[[#This Row],[WF 
(Disc.)]]*$D$471</f>
        <v>7.87841395195788E-2</v>
      </c>
      <c r="E494" s="118">
        <v>2.0072392234287594E-2</v>
      </c>
      <c r="F494" s="69"/>
      <c r="G494" s="15"/>
      <c r="J494" s="34"/>
      <c r="K494" s="39"/>
    </row>
    <row r="495" spans="1:11" ht="26.25" outlineLevel="4" x14ac:dyDescent="0.4">
      <c r="A495" s="121" t="s">
        <v>1311</v>
      </c>
      <c r="B495" s="12" t="s">
        <v>405</v>
      </c>
      <c r="C495" s="12"/>
      <c r="D495" s="21">
        <f>Table13[[#This Row],[WF 
(Disc.)]]*$D$494</f>
        <v>1.5756827903915759E-2</v>
      </c>
      <c r="E495" s="123">
        <v>0.2</v>
      </c>
      <c r="F495" s="69"/>
      <c r="G495" s="15"/>
      <c r="J495" s="34"/>
      <c r="K495" s="39"/>
    </row>
    <row r="496" spans="1:11" ht="26.25" outlineLevel="4" x14ac:dyDescent="0.4">
      <c r="A496" s="121" t="s">
        <v>1312</v>
      </c>
      <c r="B496" s="12" t="s">
        <v>404</v>
      </c>
      <c r="C496" s="12"/>
      <c r="D496" s="21">
        <f>Table13[[#This Row],[WF 
(Disc.)]]*$D$494</f>
        <v>2.3635241855873641E-2</v>
      </c>
      <c r="E496" s="123">
        <v>0.3</v>
      </c>
      <c r="F496" s="69"/>
      <c r="G496" s="15"/>
      <c r="J496" s="34"/>
      <c r="K496" s="39"/>
    </row>
    <row r="497" spans="1:11" ht="26.25" outlineLevel="4" x14ac:dyDescent="0.4">
      <c r="A497" s="121" t="s">
        <v>1313</v>
      </c>
      <c r="B497" s="12" t="s">
        <v>403</v>
      </c>
      <c r="C497" s="12"/>
      <c r="D497" s="21">
        <f>Table13[[#This Row],[WF 
(Disc.)]]*$D$494</f>
        <v>3.93920697597894E-2</v>
      </c>
      <c r="E497" s="123">
        <v>0.5</v>
      </c>
      <c r="F497" s="69"/>
      <c r="G497" s="15"/>
      <c r="J497" s="34"/>
      <c r="K497" s="39"/>
    </row>
    <row r="498" spans="1:11" ht="26.25" outlineLevel="3" x14ac:dyDescent="0.4">
      <c r="A498" s="117" t="s">
        <v>1095</v>
      </c>
      <c r="B498" s="93" t="s">
        <v>189</v>
      </c>
      <c r="C498" s="93"/>
      <c r="D498" s="94">
        <f>Table13[[#This Row],[WF 
(Disc.)]]*$D$471</f>
        <v>3.8746298124383016E-2</v>
      </c>
      <c r="E498" s="118">
        <v>9.8716683119447184E-3</v>
      </c>
      <c r="F498" s="69"/>
      <c r="G498" s="15"/>
      <c r="J498" s="34"/>
      <c r="K498" s="39"/>
    </row>
    <row r="499" spans="1:11" ht="26.25" outlineLevel="3" x14ac:dyDescent="0.4">
      <c r="A499" s="117" t="s">
        <v>1096</v>
      </c>
      <c r="B499" s="93" t="s">
        <v>191</v>
      </c>
      <c r="C499" s="93"/>
      <c r="D499" s="94">
        <f>Table13[[#This Row],[WF 
(Disc.)]]*$D$471</f>
        <v>3.8746298124383016E-2</v>
      </c>
      <c r="E499" s="118">
        <v>9.8716683119447184E-3</v>
      </c>
      <c r="F499" s="69"/>
      <c r="G499" s="15"/>
      <c r="J499" s="34"/>
      <c r="K499" s="39"/>
    </row>
    <row r="500" spans="1:11" ht="26.25" outlineLevel="3" x14ac:dyDescent="0.4">
      <c r="A500" s="117" t="s">
        <v>1097</v>
      </c>
      <c r="B500" s="93" t="s">
        <v>193</v>
      </c>
      <c r="C500" s="93"/>
      <c r="D500" s="94">
        <f>Table13[[#This Row],[WF 
(Disc.)]]*$D$471</f>
        <v>0.19631457716354064</v>
      </c>
      <c r="E500" s="118">
        <v>5.0016452780519909E-2</v>
      </c>
      <c r="F500" s="69"/>
      <c r="G500" s="15"/>
      <c r="J500" s="34"/>
      <c r="K500" s="39"/>
    </row>
    <row r="501" spans="1:11" ht="26.25" outlineLevel="3" x14ac:dyDescent="0.4">
      <c r="A501" s="117" t="s">
        <v>1098</v>
      </c>
      <c r="B501" s="93" t="s">
        <v>195</v>
      </c>
      <c r="C501" s="93"/>
      <c r="D501" s="94">
        <f>Table13[[#This Row],[WF 
(Disc.)]]*$D$471</f>
        <v>0.31384501480750243</v>
      </c>
      <c r="E501" s="118">
        <v>7.9960513326752219E-2</v>
      </c>
      <c r="F501" s="69"/>
      <c r="G501" s="15"/>
      <c r="J501" s="34"/>
      <c r="K501" s="39"/>
    </row>
    <row r="502" spans="1:11" ht="26.25" outlineLevel="3" x14ac:dyDescent="0.4">
      <c r="A502" s="117" t="s">
        <v>1099</v>
      </c>
      <c r="B502" s="93" t="s">
        <v>197</v>
      </c>
      <c r="C502" s="93"/>
      <c r="D502" s="94">
        <f>Table13[[#This Row],[WF 
(Disc.)]]*$D$471</f>
        <v>0.27509871668311942</v>
      </c>
      <c r="E502" s="118">
        <v>7.0088845014807499E-2</v>
      </c>
      <c r="F502" s="69"/>
      <c r="G502" s="15"/>
      <c r="J502" s="34"/>
      <c r="K502" s="39"/>
    </row>
    <row r="503" spans="1:11" ht="26.25" outlineLevel="3" x14ac:dyDescent="0.4">
      <c r="A503" s="117" t="s">
        <v>1100</v>
      </c>
      <c r="B503" s="93" t="s">
        <v>198</v>
      </c>
      <c r="C503" s="93"/>
      <c r="D503" s="94">
        <f>Table13[[#This Row],[WF 
(Disc.)]]*$D$471</f>
        <v>0.5101595919710431</v>
      </c>
      <c r="E503" s="118">
        <v>0.12997696610727213</v>
      </c>
      <c r="F503" s="69"/>
      <c r="G503" s="15"/>
      <c r="J503" s="34"/>
      <c r="K503" s="39"/>
    </row>
    <row r="504" spans="1:11" ht="26.25" outlineLevel="3" x14ac:dyDescent="0.4">
      <c r="A504" s="117" t="s">
        <v>1101</v>
      </c>
      <c r="B504" s="93" t="s">
        <v>199</v>
      </c>
      <c r="C504" s="93"/>
      <c r="D504" s="94">
        <f>Table13[[#This Row],[WF 
(Disc.)]]*$D$471</f>
        <v>0.31384501480750243</v>
      </c>
      <c r="E504" s="118">
        <v>7.9960513326752219E-2</v>
      </c>
      <c r="F504" s="69"/>
      <c r="G504" s="15"/>
      <c r="J504" s="34"/>
      <c r="K504" s="39"/>
    </row>
    <row r="505" spans="1:11" ht="26.25" outlineLevel="3" x14ac:dyDescent="0.4">
      <c r="A505" s="117" t="s">
        <v>1102</v>
      </c>
      <c r="B505" s="93" t="s">
        <v>200</v>
      </c>
      <c r="C505" s="93"/>
      <c r="D505" s="94">
        <f>Table13[[#This Row],[WF 
(Disc.)]]*$D$471</f>
        <v>0.1575682790391576</v>
      </c>
      <c r="E505" s="118">
        <v>4.0144784468575188E-2</v>
      </c>
      <c r="F505" s="69"/>
      <c r="G505" s="15"/>
      <c r="J505" s="34"/>
      <c r="K505" s="39"/>
    </row>
    <row r="506" spans="1:11" ht="26.25" outlineLevel="3" x14ac:dyDescent="0.4">
      <c r="A506" s="117" t="s">
        <v>1103</v>
      </c>
      <c r="B506" s="93" t="s">
        <v>201</v>
      </c>
      <c r="C506" s="93"/>
      <c r="D506" s="94">
        <f>Table13[[#This Row],[WF 
(Disc.)]]*$D$471</f>
        <v>0.19631457716354064</v>
      </c>
      <c r="E506" s="118">
        <v>5.0016452780519909E-2</v>
      </c>
      <c r="F506" s="69"/>
      <c r="G506" s="15"/>
      <c r="J506" s="34"/>
      <c r="K506" s="39"/>
    </row>
    <row r="507" spans="1:11" ht="26.25" outlineLevel="3" x14ac:dyDescent="0.4">
      <c r="A507" s="117" t="s">
        <v>1104</v>
      </c>
      <c r="B507" s="93" t="s">
        <v>202</v>
      </c>
      <c r="C507" s="93"/>
      <c r="D507" s="94">
        <f>Table13[[#This Row],[WF 
(Disc.)]]*$D$471</f>
        <v>0.1575682790391576</v>
      </c>
      <c r="E507" s="118">
        <v>4.0144784468575188E-2</v>
      </c>
      <c r="F507" s="69"/>
      <c r="G507" s="15"/>
      <c r="J507" s="34"/>
      <c r="K507" s="39"/>
    </row>
    <row r="508" spans="1:11" ht="26.25" outlineLevel="3" x14ac:dyDescent="0.4">
      <c r="A508" s="117" t="s">
        <v>1105</v>
      </c>
      <c r="B508" s="93" t="s">
        <v>203</v>
      </c>
      <c r="C508" s="93"/>
      <c r="D508" s="94">
        <f>Table13[[#This Row],[WF 
(Disc.)]]*$D$471</f>
        <v>0.11753043764396183</v>
      </c>
      <c r="E508" s="118">
        <v>2.9944060546232314E-2</v>
      </c>
      <c r="F508" s="69"/>
      <c r="G508" s="15"/>
      <c r="J508" s="34"/>
      <c r="K508" s="39"/>
    </row>
    <row r="509" spans="1:11" ht="26.25" outlineLevel="3" x14ac:dyDescent="0.4">
      <c r="A509" s="117" t="s">
        <v>1106</v>
      </c>
      <c r="B509" s="93" t="s">
        <v>204</v>
      </c>
      <c r="C509" s="93"/>
      <c r="D509" s="94">
        <f>Table13[[#This Row],[WF 
(Disc.)]]*$D$471</f>
        <v>3.8746298124383016E-2</v>
      </c>
      <c r="E509" s="118">
        <v>9.8716683119447184E-3</v>
      </c>
      <c r="F509" s="69"/>
      <c r="G509" s="15"/>
      <c r="J509" s="34"/>
      <c r="K509" s="39"/>
    </row>
    <row r="510" spans="1:11" ht="26.25" outlineLevel="3" x14ac:dyDescent="0.4">
      <c r="A510" s="117" t="s">
        <v>1107</v>
      </c>
      <c r="B510" s="93" t="s">
        <v>205</v>
      </c>
      <c r="C510" s="93"/>
      <c r="D510" s="94">
        <f>Table13[[#This Row],[WF 
(Disc.)]]*$D$471</f>
        <v>3.8746298124383016E-2</v>
      </c>
      <c r="E510" s="118">
        <v>9.8716683119447184E-3</v>
      </c>
      <c r="F510" s="69"/>
      <c r="G510" s="15"/>
      <c r="J510" s="34"/>
      <c r="K510" s="39"/>
    </row>
    <row r="511" spans="1:11" ht="26.25" outlineLevel="3" x14ac:dyDescent="0.4">
      <c r="A511" s="117" t="s">
        <v>1108</v>
      </c>
      <c r="B511" s="93" t="s">
        <v>206</v>
      </c>
      <c r="C511" s="93"/>
      <c r="D511" s="94">
        <f>Table13[[#This Row],[WF 
(Disc.)]]*$D$471</f>
        <v>3.8746298124383016E-2</v>
      </c>
      <c r="E511" s="118">
        <v>9.8716683119447184E-3</v>
      </c>
      <c r="F511" s="69"/>
      <c r="G511" s="15"/>
      <c r="J511" s="34"/>
      <c r="K511" s="39"/>
    </row>
    <row r="512" spans="1:11" ht="26.25" outlineLevel="3" x14ac:dyDescent="0.4">
      <c r="A512" s="117" t="s">
        <v>1109</v>
      </c>
      <c r="B512" s="93" t="s">
        <v>207</v>
      </c>
      <c r="C512" s="93"/>
      <c r="D512" s="94">
        <f>Table13[[#This Row],[WF 
(Disc.)]]*$D$471</f>
        <v>3.8746298124383016E-2</v>
      </c>
      <c r="E512" s="118">
        <v>9.8716683119447184E-3</v>
      </c>
      <c r="F512" s="69"/>
      <c r="G512" s="15"/>
      <c r="J512" s="34"/>
      <c r="K512" s="39"/>
    </row>
    <row r="513" spans="1:11" ht="26.25" outlineLevel="3" x14ac:dyDescent="0.4">
      <c r="A513" s="117" t="s">
        <v>1110</v>
      </c>
      <c r="B513" s="93" t="s">
        <v>208</v>
      </c>
      <c r="C513" s="93"/>
      <c r="D513" s="94">
        <f>Table13[[#This Row],[WF 
(Disc.)]]*$D$471</f>
        <v>3.8746298124383016E-2</v>
      </c>
      <c r="E513" s="118">
        <v>9.8716683119447184E-3</v>
      </c>
      <c r="F513" s="69"/>
      <c r="G513" s="15"/>
      <c r="J513" s="34"/>
      <c r="K513" s="39"/>
    </row>
    <row r="514" spans="1:11" ht="26.25" outlineLevel="3" x14ac:dyDescent="0.4">
      <c r="A514" s="117" t="s">
        <v>1111</v>
      </c>
      <c r="B514" s="93" t="s">
        <v>209</v>
      </c>
      <c r="C514" s="93"/>
      <c r="D514" s="94">
        <f>Table13[[#This Row],[WF 
(Disc.)]]*$D$471</f>
        <v>3.8746298124383016E-2</v>
      </c>
      <c r="E514" s="118">
        <v>9.8716683119447184E-3</v>
      </c>
      <c r="F514" s="69"/>
      <c r="G514" s="15"/>
      <c r="J514" s="34"/>
      <c r="K514" s="39"/>
    </row>
    <row r="515" spans="1:11" ht="26.25" outlineLevel="3" x14ac:dyDescent="0.4">
      <c r="A515" s="117" t="s">
        <v>1112</v>
      </c>
      <c r="B515" s="93" t="s">
        <v>210</v>
      </c>
      <c r="C515" s="93"/>
      <c r="D515" s="94">
        <f>Table13[[#This Row],[WF 
(Disc.)]]*$D$471</f>
        <v>3.8746298124383016E-2</v>
      </c>
      <c r="E515" s="118">
        <v>9.8716683119447184E-3</v>
      </c>
      <c r="F515" s="69"/>
      <c r="G515" s="15"/>
      <c r="J515" s="34"/>
      <c r="K515" s="39"/>
    </row>
    <row r="516" spans="1:11" ht="26.25" outlineLevel="3" x14ac:dyDescent="0.4">
      <c r="A516" s="117" t="s">
        <v>1113</v>
      </c>
      <c r="B516" s="93" t="s">
        <v>211</v>
      </c>
      <c r="C516" s="93"/>
      <c r="D516" s="94">
        <f>Table13[[#This Row],[WF 
(Disc.)]]*$D$471</f>
        <v>3.8746298124383016E-2</v>
      </c>
      <c r="E516" s="118">
        <v>9.8716683119447184E-3</v>
      </c>
      <c r="F516" s="69"/>
      <c r="G516" s="15"/>
      <c r="J516" s="34"/>
      <c r="K516" s="39"/>
    </row>
    <row r="517" spans="1:11" ht="26.25" outlineLevel="3" x14ac:dyDescent="0.4">
      <c r="A517" s="117" t="s">
        <v>1114</v>
      </c>
      <c r="B517" s="93" t="s">
        <v>212</v>
      </c>
      <c r="C517" s="93"/>
      <c r="D517" s="94">
        <f>Table13[[#This Row],[WF 
(Disc.)]]*$D$471</f>
        <v>3.8746298124383016E-2</v>
      </c>
      <c r="E517" s="118">
        <v>9.8716683119447184E-3</v>
      </c>
      <c r="F517" s="69"/>
      <c r="G517" s="15"/>
      <c r="J517" s="34"/>
      <c r="K517" s="39"/>
    </row>
    <row r="518" spans="1:11" ht="26.25" outlineLevel="2" x14ac:dyDescent="0.4">
      <c r="A518" s="115" t="s">
        <v>196</v>
      </c>
      <c r="B518" s="51" t="s">
        <v>575</v>
      </c>
      <c r="C518" s="51"/>
      <c r="D518" s="52">
        <f>$D$188*Table13[[#This Row],[WF 
(Disc.)]]</f>
        <v>3.9249999999999998</v>
      </c>
      <c r="E518" s="116">
        <v>0.125</v>
      </c>
      <c r="F518" s="68"/>
      <c r="G518" s="80"/>
      <c r="J518" s="34"/>
      <c r="K518" s="39"/>
    </row>
    <row r="519" spans="1:11" ht="26.25" outlineLevel="3" x14ac:dyDescent="0.4">
      <c r="A519" s="117" t="s">
        <v>1115</v>
      </c>
      <c r="B519" s="93" t="s">
        <v>183</v>
      </c>
      <c r="C519" s="93"/>
      <c r="D519" s="94">
        <f>Table13[[#This Row],[WF 
(Disc.)]]*$D$518</f>
        <v>0.90408028956893716</v>
      </c>
      <c r="E519" s="118">
        <v>0.23033892727871011</v>
      </c>
      <c r="F519" s="69"/>
      <c r="G519" s="15"/>
      <c r="J519" s="34"/>
      <c r="K519" s="39"/>
    </row>
    <row r="520" spans="1:11" ht="26.25" outlineLevel="4" x14ac:dyDescent="0.4">
      <c r="A520" s="119" t="s">
        <v>1314</v>
      </c>
      <c r="B520" s="97" t="s">
        <v>337</v>
      </c>
      <c r="C520" s="97"/>
      <c r="D520" s="98">
        <f>Table13[[#This Row],[WF 
(Disc.)]]*$D$519</f>
        <v>0.54244817374136223</v>
      </c>
      <c r="E520" s="120">
        <v>0.6</v>
      </c>
      <c r="F520" s="67"/>
      <c r="G520" s="15"/>
      <c r="J520" s="34"/>
      <c r="K520" s="39"/>
    </row>
    <row r="521" spans="1:11" ht="26.25" outlineLevel="5" x14ac:dyDescent="0.4">
      <c r="A521" s="121" t="s">
        <v>1315</v>
      </c>
      <c r="B521" s="12" t="s">
        <v>405</v>
      </c>
      <c r="C521" s="12"/>
      <c r="D521" s="21">
        <f>Table13[[#This Row],[WF 
(Disc.)]]*$D$520</f>
        <v>0.10848963474827245</v>
      </c>
      <c r="E521" s="123">
        <v>0.2</v>
      </c>
      <c r="F521" s="69"/>
      <c r="G521" s="15"/>
      <c r="J521" s="34"/>
      <c r="K521" s="39"/>
    </row>
    <row r="522" spans="1:11" ht="26.25" outlineLevel="5" x14ac:dyDescent="0.4">
      <c r="A522" s="121" t="s">
        <v>1316</v>
      </c>
      <c r="B522" s="12" t="s">
        <v>404</v>
      </c>
      <c r="C522" s="12"/>
      <c r="D522" s="21">
        <f>Table13[[#This Row],[WF 
(Disc.)]]*$D$520</f>
        <v>0.16273445212240867</v>
      </c>
      <c r="E522" s="123">
        <v>0.3</v>
      </c>
      <c r="F522" s="69"/>
      <c r="G522" s="15"/>
      <c r="J522" s="34"/>
      <c r="K522" s="39"/>
    </row>
    <row r="523" spans="1:11" ht="26.25" outlineLevel="5" x14ac:dyDescent="0.4">
      <c r="A523" s="121" t="s">
        <v>1317</v>
      </c>
      <c r="B523" s="12" t="s">
        <v>403</v>
      </c>
      <c r="C523" s="12"/>
      <c r="D523" s="21">
        <f>Table13[[#This Row],[WF 
(Disc.)]]*$D$520</f>
        <v>0.27122408687068111</v>
      </c>
      <c r="E523" s="123">
        <v>0.5</v>
      </c>
      <c r="F523" s="69"/>
      <c r="G523" s="15"/>
      <c r="J523" s="34"/>
      <c r="K523" s="39"/>
    </row>
    <row r="524" spans="1:11" ht="26.25" outlineLevel="4" x14ac:dyDescent="0.4">
      <c r="A524" s="119" t="s">
        <v>1318</v>
      </c>
      <c r="B524" s="97" t="s">
        <v>942</v>
      </c>
      <c r="C524" s="97"/>
      <c r="D524" s="98">
        <f>Table13[[#This Row],[WF 
(Disc.)]]*$D$519</f>
        <v>0.27122408687068111</v>
      </c>
      <c r="E524" s="120">
        <v>0.3</v>
      </c>
      <c r="F524" s="67"/>
      <c r="G524" s="15"/>
      <c r="J524" s="34"/>
      <c r="K524" s="39"/>
    </row>
    <row r="525" spans="1:11" ht="26.25" outlineLevel="5" x14ac:dyDescent="0.4">
      <c r="A525" s="121" t="s">
        <v>1319</v>
      </c>
      <c r="B525" s="12" t="s">
        <v>405</v>
      </c>
      <c r="C525" s="12"/>
      <c r="D525" s="21">
        <f>Table13[[#This Row],[WF 
(Disc.)]]*$D$524</f>
        <v>5.4244817374136223E-2</v>
      </c>
      <c r="E525" s="123">
        <v>0.2</v>
      </c>
      <c r="F525" s="69"/>
      <c r="G525" s="15"/>
      <c r="J525" s="34"/>
      <c r="K525" s="39"/>
    </row>
    <row r="526" spans="1:11" ht="26.25" outlineLevel="5" x14ac:dyDescent="0.4">
      <c r="A526" s="121" t="s">
        <v>1320</v>
      </c>
      <c r="B526" s="12" t="s">
        <v>404</v>
      </c>
      <c r="C526" s="12"/>
      <c r="D526" s="21">
        <f>Table13[[#This Row],[WF 
(Disc.)]]*$D$524</f>
        <v>8.1367226061204334E-2</v>
      </c>
      <c r="E526" s="123">
        <v>0.3</v>
      </c>
      <c r="F526" s="69"/>
      <c r="G526" s="15"/>
      <c r="J526" s="34"/>
      <c r="K526" s="39"/>
    </row>
    <row r="527" spans="1:11" ht="26.25" outlineLevel="5" x14ac:dyDescent="0.4">
      <c r="A527" s="121" t="s">
        <v>1321</v>
      </c>
      <c r="B527" s="12" t="s">
        <v>403</v>
      </c>
      <c r="C527" s="12"/>
      <c r="D527" s="21">
        <f>Table13[[#This Row],[WF 
(Disc.)]]*$D$524</f>
        <v>0.13561204343534056</v>
      </c>
      <c r="E527" s="123">
        <v>0.5</v>
      </c>
      <c r="F527" s="69"/>
      <c r="G527" s="15"/>
      <c r="J527" s="34"/>
      <c r="K527" s="39"/>
    </row>
    <row r="528" spans="1:11" ht="26.25" outlineLevel="4" x14ac:dyDescent="0.4">
      <c r="A528" s="119" t="s">
        <v>1322</v>
      </c>
      <c r="B528" s="97" t="s">
        <v>338</v>
      </c>
      <c r="C528" s="97"/>
      <c r="D528" s="98">
        <f>Table13[[#This Row],[WF 
(Disc.)]]*$D$519</f>
        <v>9.0408028956893718E-2</v>
      </c>
      <c r="E528" s="120">
        <v>0.1</v>
      </c>
      <c r="F528" s="69"/>
      <c r="G528" s="15"/>
      <c r="J528" s="34"/>
      <c r="K528" s="39"/>
    </row>
    <row r="529" spans="1:11" ht="26.25" outlineLevel="5" x14ac:dyDescent="0.4">
      <c r="A529" s="121" t="s">
        <v>1323</v>
      </c>
      <c r="B529" s="12" t="s">
        <v>405</v>
      </c>
      <c r="C529" s="12"/>
      <c r="D529" s="21">
        <f>Table13[[#This Row],[WF 
(Disc.)]]*$D$528</f>
        <v>1.8081605791378744E-2</v>
      </c>
      <c r="E529" s="123">
        <v>0.2</v>
      </c>
      <c r="F529" s="69"/>
      <c r="G529" s="15"/>
      <c r="J529" s="34"/>
      <c r="K529" s="39"/>
    </row>
    <row r="530" spans="1:11" ht="26.25" outlineLevel="5" x14ac:dyDescent="0.4">
      <c r="A530" s="121" t="s">
        <v>1324</v>
      </c>
      <c r="B530" s="12" t="s">
        <v>404</v>
      </c>
      <c r="C530" s="12"/>
      <c r="D530" s="21">
        <f>Table13[[#This Row],[WF 
(Disc.)]]*$D$528</f>
        <v>2.7122408687068115E-2</v>
      </c>
      <c r="E530" s="123">
        <v>0.3</v>
      </c>
      <c r="F530" s="69"/>
      <c r="G530" s="15"/>
      <c r="J530" s="34"/>
      <c r="K530" s="39"/>
    </row>
    <row r="531" spans="1:11" ht="26.25" outlineLevel="5" x14ac:dyDescent="0.4">
      <c r="A531" s="121" t="s">
        <v>1325</v>
      </c>
      <c r="B531" s="12" t="s">
        <v>403</v>
      </c>
      <c r="C531" s="12"/>
      <c r="D531" s="21">
        <f>Table13[[#This Row],[WF 
(Disc.)]]*$D$528</f>
        <v>4.5204014478446859E-2</v>
      </c>
      <c r="E531" s="123">
        <v>0.5</v>
      </c>
      <c r="F531" s="69"/>
      <c r="G531" s="15"/>
      <c r="J531" s="34"/>
      <c r="K531" s="39"/>
    </row>
    <row r="532" spans="1:11" ht="26.25" outlineLevel="3" x14ac:dyDescent="0.4">
      <c r="A532" s="117" t="s">
        <v>1116</v>
      </c>
      <c r="B532" s="93" t="s">
        <v>185</v>
      </c>
      <c r="C532" s="93"/>
      <c r="D532" s="94">
        <f>Table13[[#This Row],[WF 
(Disc.)]]*$D$518</f>
        <v>0.27768180322474495</v>
      </c>
      <c r="E532" s="118">
        <v>7.0746956235603814E-2</v>
      </c>
      <c r="F532" s="69"/>
      <c r="G532" s="15"/>
      <c r="J532" s="34"/>
      <c r="K532" s="39"/>
    </row>
    <row r="533" spans="1:11" ht="26.25" outlineLevel="4" x14ac:dyDescent="0.4">
      <c r="A533" s="119" t="s">
        <v>1326</v>
      </c>
      <c r="B533" s="97" t="s">
        <v>337</v>
      </c>
      <c r="C533" s="97"/>
      <c r="D533" s="98">
        <f>Table13[[#This Row],[WF 
(Disc.)]]*$D$532</f>
        <v>0.24991362290227045</v>
      </c>
      <c r="E533" s="120">
        <v>0.9</v>
      </c>
      <c r="F533" s="69"/>
      <c r="G533" s="15"/>
      <c r="J533" s="34"/>
      <c r="K533" s="39"/>
    </row>
    <row r="534" spans="1:11" ht="26.25" outlineLevel="5" x14ac:dyDescent="0.4">
      <c r="A534" s="121" t="s">
        <v>1327</v>
      </c>
      <c r="B534" s="12" t="s">
        <v>405</v>
      </c>
      <c r="C534" s="12"/>
      <c r="D534" s="21">
        <f>Table13[[#This Row],[WF 
(Disc.)]]*$D$533</f>
        <v>4.9982724580454094E-2</v>
      </c>
      <c r="E534" s="123">
        <v>0.2</v>
      </c>
      <c r="F534" s="69"/>
      <c r="G534" s="15"/>
      <c r="J534" s="34"/>
      <c r="K534" s="39"/>
    </row>
    <row r="535" spans="1:11" ht="26.25" outlineLevel="5" x14ac:dyDescent="0.4">
      <c r="A535" s="121" t="s">
        <v>1328</v>
      </c>
      <c r="B535" s="12" t="s">
        <v>404</v>
      </c>
      <c r="C535" s="12"/>
      <c r="D535" s="21">
        <f>Table13[[#This Row],[WF 
(Disc.)]]*$D$533</f>
        <v>7.4974086870681134E-2</v>
      </c>
      <c r="E535" s="123">
        <v>0.3</v>
      </c>
      <c r="F535" s="69"/>
      <c r="G535" s="15"/>
      <c r="J535" s="34"/>
      <c r="K535" s="39"/>
    </row>
    <row r="536" spans="1:11" ht="26.25" outlineLevel="5" x14ac:dyDescent="0.4">
      <c r="A536" s="121" t="s">
        <v>1329</v>
      </c>
      <c r="B536" s="12" t="s">
        <v>403</v>
      </c>
      <c r="C536" s="12"/>
      <c r="D536" s="21">
        <f>Table13[[#This Row],[WF 
(Disc.)]]*$D$533</f>
        <v>0.12495681145113523</v>
      </c>
      <c r="E536" s="123">
        <v>0.5</v>
      </c>
      <c r="F536" s="69"/>
      <c r="G536" s="15"/>
      <c r="J536" s="34"/>
      <c r="K536" s="39"/>
    </row>
    <row r="537" spans="1:11" ht="26.25" outlineLevel="4" x14ac:dyDescent="0.4">
      <c r="A537" s="119" t="s">
        <v>1330</v>
      </c>
      <c r="B537" s="97" t="s">
        <v>339</v>
      </c>
      <c r="C537" s="97"/>
      <c r="D537" s="98">
        <f>Table13[[#This Row],[WF 
(Disc.)]]*$D$532</f>
        <v>2.7768180322474495E-2</v>
      </c>
      <c r="E537" s="120">
        <v>0.1</v>
      </c>
      <c r="F537" s="69"/>
      <c r="G537" s="15"/>
      <c r="J537" s="34"/>
      <c r="K537" s="39"/>
    </row>
    <row r="538" spans="1:11" ht="26.25" outlineLevel="5" x14ac:dyDescent="0.4">
      <c r="A538" s="121" t="s">
        <v>1331</v>
      </c>
      <c r="B538" s="12" t="s">
        <v>405</v>
      </c>
      <c r="C538" s="12"/>
      <c r="D538" s="54">
        <f>Table13[[#This Row],[WF 
(Disc.)]]*$D$537</f>
        <v>5.5536360644948997E-3</v>
      </c>
      <c r="E538" s="123">
        <v>0.2</v>
      </c>
      <c r="F538" s="69"/>
      <c r="G538" s="15"/>
      <c r="J538" s="34"/>
      <c r="K538" s="39"/>
    </row>
    <row r="539" spans="1:11" ht="26.25" outlineLevel="5" x14ac:dyDescent="0.4">
      <c r="A539" s="121" t="s">
        <v>1332</v>
      </c>
      <c r="B539" s="12" t="s">
        <v>404</v>
      </c>
      <c r="C539" s="12"/>
      <c r="D539" s="54">
        <f>Table13[[#This Row],[WF 
(Disc.)]]*$D$537</f>
        <v>8.3304540967423478E-3</v>
      </c>
      <c r="E539" s="123">
        <v>0.3</v>
      </c>
      <c r="F539" s="69"/>
      <c r="G539" s="15"/>
      <c r="J539" s="34"/>
      <c r="K539" s="39"/>
    </row>
    <row r="540" spans="1:11" ht="26.25" outlineLevel="5" x14ac:dyDescent="0.4">
      <c r="A540" s="121" t="s">
        <v>1333</v>
      </c>
      <c r="B540" s="12" t="s">
        <v>403</v>
      </c>
      <c r="C540" s="12"/>
      <c r="D540" s="54">
        <f>Table13[[#This Row],[WF 
(Disc.)]]*$D$537</f>
        <v>1.3884090161237247E-2</v>
      </c>
      <c r="E540" s="123">
        <v>0.5</v>
      </c>
      <c r="F540" s="69"/>
      <c r="G540" s="15"/>
      <c r="J540" s="34"/>
      <c r="K540" s="39"/>
    </row>
    <row r="541" spans="1:11" ht="26.25" outlineLevel="3" x14ac:dyDescent="0.4">
      <c r="A541" s="117" t="s">
        <v>1117</v>
      </c>
      <c r="B541" s="93" t="s">
        <v>187</v>
      </c>
      <c r="C541" s="93"/>
      <c r="D541" s="94">
        <f>Table13[[#This Row],[WF 
(Disc.)]]*$D$518</f>
        <v>7.87841395195788E-2</v>
      </c>
      <c r="E541" s="118">
        <v>2.0072392234287594E-2</v>
      </c>
      <c r="F541" s="69"/>
      <c r="G541" s="15"/>
      <c r="J541" s="34"/>
      <c r="K541" s="39"/>
    </row>
    <row r="542" spans="1:11" ht="26.25" outlineLevel="4" x14ac:dyDescent="0.4">
      <c r="A542" s="121" t="s">
        <v>1334</v>
      </c>
      <c r="B542" s="12" t="s">
        <v>405</v>
      </c>
      <c r="C542" s="12"/>
      <c r="D542" s="21">
        <f>Table13[[#This Row],[WF 
(Disc.)]]*$D$541</f>
        <v>1.5756827903915759E-2</v>
      </c>
      <c r="E542" s="123">
        <v>0.2</v>
      </c>
      <c r="F542" s="69"/>
      <c r="G542" s="15"/>
      <c r="J542" s="34"/>
      <c r="K542" s="39"/>
    </row>
    <row r="543" spans="1:11" ht="26.25" outlineLevel="4" x14ac:dyDescent="0.4">
      <c r="A543" s="121" t="s">
        <v>1335</v>
      </c>
      <c r="B543" s="12" t="s">
        <v>404</v>
      </c>
      <c r="C543" s="12"/>
      <c r="D543" s="21">
        <f>Table13[[#This Row],[WF 
(Disc.)]]*$D$541</f>
        <v>2.3635241855873641E-2</v>
      </c>
      <c r="E543" s="123">
        <v>0.3</v>
      </c>
      <c r="F543" s="69"/>
      <c r="G543" s="15"/>
      <c r="J543" s="34"/>
      <c r="K543" s="39"/>
    </row>
    <row r="544" spans="1:11" ht="26.25" outlineLevel="4" x14ac:dyDescent="0.4">
      <c r="A544" s="121" t="s">
        <v>1336</v>
      </c>
      <c r="B544" s="12" t="s">
        <v>403</v>
      </c>
      <c r="C544" s="12"/>
      <c r="D544" s="21">
        <f>Table13[[#This Row],[WF 
(Disc.)]]*$D$541</f>
        <v>3.93920697597894E-2</v>
      </c>
      <c r="E544" s="123">
        <v>0.5</v>
      </c>
      <c r="F544" s="69"/>
      <c r="G544" s="15"/>
      <c r="J544" s="34"/>
      <c r="K544" s="39"/>
    </row>
    <row r="545" spans="1:11" ht="26.25" outlineLevel="3" x14ac:dyDescent="0.4">
      <c r="A545" s="117" t="s">
        <v>1118</v>
      </c>
      <c r="B545" s="93" t="s">
        <v>189</v>
      </c>
      <c r="C545" s="93"/>
      <c r="D545" s="94">
        <f>Table13[[#This Row],[WF 
(Disc.)]]*$D$518</f>
        <v>3.8746298124383016E-2</v>
      </c>
      <c r="E545" s="118">
        <v>9.8716683119447184E-3</v>
      </c>
      <c r="F545" s="69"/>
      <c r="G545" s="15"/>
      <c r="J545" s="34"/>
      <c r="K545" s="39"/>
    </row>
    <row r="546" spans="1:11" ht="26.25" outlineLevel="3" x14ac:dyDescent="0.4">
      <c r="A546" s="117" t="s">
        <v>1119</v>
      </c>
      <c r="B546" s="93" t="s">
        <v>191</v>
      </c>
      <c r="C546" s="93"/>
      <c r="D546" s="94">
        <f>Table13[[#This Row],[WF 
(Disc.)]]*$D$518</f>
        <v>3.8746298124383016E-2</v>
      </c>
      <c r="E546" s="118">
        <v>9.8716683119447184E-3</v>
      </c>
      <c r="F546" s="69"/>
      <c r="G546" s="15"/>
      <c r="J546" s="34"/>
      <c r="K546" s="39"/>
    </row>
    <row r="547" spans="1:11" ht="26.25" outlineLevel="3" x14ac:dyDescent="0.4">
      <c r="A547" s="117" t="s">
        <v>1120</v>
      </c>
      <c r="B547" s="93" t="s">
        <v>193</v>
      </c>
      <c r="C547" s="93"/>
      <c r="D547" s="94">
        <f>Table13[[#This Row],[WF 
(Disc.)]]*$D$518</f>
        <v>0.19631457716354064</v>
      </c>
      <c r="E547" s="118">
        <v>5.0016452780519909E-2</v>
      </c>
      <c r="F547" s="69"/>
      <c r="G547" s="15"/>
      <c r="J547" s="34"/>
      <c r="K547" s="39"/>
    </row>
    <row r="548" spans="1:11" ht="26.25" outlineLevel="3" x14ac:dyDescent="0.4">
      <c r="A548" s="117" t="s">
        <v>1121</v>
      </c>
      <c r="B548" s="93" t="s">
        <v>195</v>
      </c>
      <c r="C548" s="93"/>
      <c r="D548" s="94">
        <f>Table13[[#This Row],[WF 
(Disc.)]]*$D$518</f>
        <v>0.31384501480750243</v>
      </c>
      <c r="E548" s="118">
        <v>7.9960513326752219E-2</v>
      </c>
      <c r="F548" s="69"/>
      <c r="G548" s="15"/>
      <c r="J548" s="34"/>
      <c r="K548" s="39"/>
    </row>
    <row r="549" spans="1:11" ht="26.25" outlineLevel="3" x14ac:dyDescent="0.4">
      <c r="A549" s="117" t="s">
        <v>1122</v>
      </c>
      <c r="B549" s="93" t="s">
        <v>197</v>
      </c>
      <c r="C549" s="93"/>
      <c r="D549" s="94">
        <f>Table13[[#This Row],[WF 
(Disc.)]]*$D$518</f>
        <v>0.27509871668311942</v>
      </c>
      <c r="E549" s="118">
        <v>7.0088845014807499E-2</v>
      </c>
      <c r="F549" s="69"/>
      <c r="G549" s="15"/>
      <c r="J549" s="34"/>
      <c r="K549" s="39"/>
    </row>
    <row r="550" spans="1:11" ht="26.25" outlineLevel="3" x14ac:dyDescent="0.4">
      <c r="A550" s="117" t="s">
        <v>1123</v>
      </c>
      <c r="B550" s="93" t="s">
        <v>198</v>
      </c>
      <c r="C550" s="93"/>
      <c r="D550" s="94">
        <f>Table13[[#This Row],[WF 
(Disc.)]]*$D$518</f>
        <v>0.5101595919710431</v>
      </c>
      <c r="E550" s="118">
        <v>0.12997696610727213</v>
      </c>
      <c r="F550" s="69"/>
      <c r="G550" s="15"/>
      <c r="J550" s="34"/>
      <c r="K550" s="39"/>
    </row>
    <row r="551" spans="1:11" ht="26.25" outlineLevel="3" x14ac:dyDescent="0.4">
      <c r="A551" s="117" t="s">
        <v>1124</v>
      </c>
      <c r="B551" s="93" t="s">
        <v>199</v>
      </c>
      <c r="C551" s="93"/>
      <c r="D551" s="94">
        <f>Table13[[#This Row],[WF 
(Disc.)]]*$D$518</f>
        <v>0.31384501480750243</v>
      </c>
      <c r="E551" s="118">
        <v>7.9960513326752219E-2</v>
      </c>
      <c r="F551" s="69"/>
      <c r="G551" s="15"/>
      <c r="J551" s="34"/>
      <c r="K551" s="39"/>
    </row>
    <row r="552" spans="1:11" ht="26.25" outlineLevel="3" x14ac:dyDescent="0.4">
      <c r="A552" s="117" t="s">
        <v>1125</v>
      </c>
      <c r="B552" s="93" t="s">
        <v>200</v>
      </c>
      <c r="C552" s="93"/>
      <c r="D552" s="94">
        <f>Table13[[#This Row],[WF 
(Disc.)]]*$D$518</f>
        <v>0.1575682790391576</v>
      </c>
      <c r="E552" s="118">
        <v>4.0144784468575188E-2</v>
      </c>
      <c r="F552" s="69"/>
      <c r="G552" s="15"/>
      <c r="J552" s="34"/>
      <c r="K552" s="39"/>
    </row>
    <row r="553" spans="1:11" ht="26.25" outlineLevel="3" x14ac:dyDescent="0.4">
      <c r="A553" s="117" t="s">
        <v>1126</v>
      </c>
      <c r="B553" s="93" t="s">
        <v>201</v>
      </c>
      <c r="C553" s="93"/>
      <c r="D553" s="94">
        <f>Table13[[#This Row],[WF 
(Disc.)]]*$D$518</f>
        <v>0.19631457716354064</v>
      </c>
      <c r="E553" s="118">
        <v>5.0016452780519909E-2</v>
      </c>
      <c r="F553" s="69"/>
      <c r="G553" s="15"/>
      <c r="J553" s="34"/>
      <c r="K553" s="39"/>
    </row>
    <row r="554" spans="1:11" ht="26.25" outlineLevel="3" x14ac:dyDescent="0.4">
      <c r="A554" s="117" t="s">
        <v>1127</v>
      </c>
      <c r="B554" s="93" t="s">
        <v>202</v>
      </c>
      <c r="C554" s="93"/>
      <c r="D554" s="94">
        <f>Table13[[#This Row],[WF 
(Disc.)]]*$D$518</f>
        <v>0.1575682790391576</v>
      </c>
      <c r="E554" s="118">
        <v>4.0144784468575188E-2</v>
      </c>
      <c r="F554" s="69"/>
      <c r="G554" s="15"/>
      <c r="J554" s="34"/>
      <c r="K554" s="39"/>
    </row>
    <row r="555" spans="1:11" ht="26.25" outlineLevel="3" x14ac:dyDescent="0.4">
      <c r="A555" s="117" t="s">
        <v>1128</v>
      </c>
      <c r="B555" s="93" t="s">
        <v>203</v>
      </c>
      <c r="C555" s="93"/>
      <c r="D555" s="94">
        <f>Table13[[#This Row],[WF 
(Disc.)]]*$D$518</f>
        <v>0.11753043764396183</v>
      </c>
      <c r="E555" s="118">
        <v>2.9944060546232314E-2</v>
      </c>
      <c r="F555" s="69"/>
      <c r="G555" s="15"/>
      <c r="J555" s="34"/>
      <c r="K555" s="39"/>
    </row>
    <row r="556" spans="1:11" ht="26.25" outlineLevel="3" x14ac:dyDescent="0.4">
      <c r="A556" s="117" t="s">
        <v>1129</v>
      </c>
      <c r="B556" s="93" t="s">
        <v>204</v>
      </c>
      <c r="C556" s="93"/>
      <c r="D556" s="94">
        <f>Table13[[#This Row],[WF 
(Disc.)]]*$D$518</f>
        <v>3.8746298124383016E-2</v>
      </c>
      <c r="E556" s="118">
        <v>9.8716683119447184E-3</v>
      </c>
      <c r="F556" s="69"/>
      <c r="G556" s="15"/>
      <c r="J556" s="34"/>
      <c r="K556" s="39"/>
    </row>
    <row r="557" spans="1:11" ht="26.25" outlineLevel="3" x14ac:dyDescent="0.4">
      <c r="A557" s="117" t="s">
        <v>1130</v>
      </c>
      <c r="B557" s="93" t="s">
        <v>205</v>
      </c>
      <c r="C557" s="93"/>
      <c r="D557" s="94">
        <f>Table13[[#This Row],[WF 
(Disc.)]]*$D$518</f>
        <v>3.8746298124383016E-2</v>
      </c>
      <c r="E557" s="118">
        <v>9.8716683119447184E-3</v>
      </c>
      <c r="F557" s="69"/>
      <c r="G557" s="15"/>
      <c r="J557" s="34"/>
      <c r="K557" s="39"/>
    </row>
    <row r="558" spans="1:11" ht="26.25" outlineLevel="3" x14ac:dyDescent="0.4">
      <c r="A558" s="117" t="s">
        <v>1131</v>
      </c>
      <c r="B558" s="93" t="s">
        <v>206</v>
      </c>
      <c r="C558" s="93"/>
      <c r="D558" s="94">
        <f>Table13[[#This Row],[WF 
(Disc.)]]*$D$518</f>
        <v>3.8746298124383016E-2</v>
      </c>
      <c r="E558" s="118">
        <v>9.8716683119447184E-3</v>
      </c>
      <c r="F558" s="69"/>
      <c r="G558" s="15"/>
      <c r="J558" s="34"/>
      <c r="K558" s="39"/>
    </row>
    <row r="559" spans="1:11" ht="26.25" outlineLevel="3" x14ac:dyDescent="0.4">
      <c r="A559" s="117" t="s">
        <v>1132</v>
      </c>
      <c r="B559" s="93" t="s">
        <v>207</v>
      </c>
      <c r="C559" s="93"/>
      <c r="D559" s="94">
        <f>Table13[[#This Row],[WF 
(Disc.)]]*$D$518</f>
        <v>3.8746298124383016E-2</v>
      </c>
      <c r="E559" s="118">
        <v>9.8716683119447184E-3</v>
      </c>
      <c r="F559" s="69"/>
      <c r="G559" s="15"/>
      <c r="J559" s="34"/>
      <c r="K559" s="39"/>
    </row>
    <row r="560" spans="1:11" ht="26.25" outlineLevel="3" x14ac:dyDescent="0.4">
      <c r="A560" s="117" t="s">
        <v>1133</v>
      </c>
      <c r="B560" s="93" t="s">
        <v>208</v>
      </c>
      <c r="C560" s="93"/>
      <c r="D560" s="94">
        <f>Table13[[#This Row],[WF 
(Disc.)]]*$D$518</f>
        <v>3.8746298124383016E-2</v>
      </c>
      <c r="E560" s="118">
        <v>9.8716683119447184E-3</v>
      </c>
      <c r="F560" s="69"/>
      <c r="G560" s="15"/>
      <c r="J560" s="34"/>
      <c r="K560" s="39"/>
    </row>
    <row r="561" spans="1:11" ht="26.25" outlineLevel="3" x14ac:dyDescent="0.4">
      <c r="A561" s="117" t="s">
        <v>1134</v>
      </c>
      <c r="B561" s="93" t="s">
        <v>209</v>
      </c>
      <c r="C561" s="93"/>
      <c r="D561" s="94">
        <f>Table13[[#This Row],[WF 
(Disc.)]]*$D$518</f>
        <v>3.8746298124383016E-2</v>
      </c>
      <c r="E561" s="118">
        <v>9.8716683119447184E-3</v>
      </c>
      <c r="F561" s="69"/>
      <c r="G561" s="15"/>
      <c r="J561" s="34"/>
      <c r="K561" s="39"/>
    </row>
    <row r="562" spans="1:11" ht="26.25" outlineLevel="3" x14ac:dyDescent="0.4">
      <c r="A562" s="117" t="s">
        <v>1135</v>
      </c>
      <c r="B562" s="93" t="s">
        <v>210</v>
      </c>
      <c r="C562" s="93"/>
      <c r="D562" s="94">
        <f>Table13[[#This Row],[WF 
(Disc.)]]*$D$518</f>
        <v>3.8746298124383016E-2</v>
      </c>
      <c r="E562" s="118">
        <v>9.8716683119447184E-3</v>
      </c>
      <c r="F562" s="69"/>
      <c r="G562" s="15"/>
      <c r="J562" s="34"/>
      <c r="K562" s="39"/>
    </row>
    <row r="563" spans="1:11" ht="26.25" outlineLevel="3" x14ac:dyDescent="0.4">
      <c r="A563" s="117" t="s">
        <v>1136</v>
      </c>
      <c r="B563" s="93" t="s">
        <v>211</v>
      </c>
      <c r="C563" s="93"/>
      <c r="D563" s="94">
        <f>Table13[[#This Row],[WF 
(Disc.)]]*$D$518</f>
        <v>3.8746298124383016E-2</v>
      </c>
      <c r="E563" s="118">
        <v>9.8716683119447184E-3</v>
      </c>
      <c r="F563" s="69"/>
      <c r="G563" s="15"/>
      <c r="J563" s="34"/>
      <c r="K563" s="39"/>
    </row>
    <row r="564" spans="1:11" ht="26.25" outlineLevel="3" x14ac:dyDescent="0.4">
      <c r="A564" s="117" t="s">
        <v>1137</v>
      </c>
      <c r="B564" s="93" t="s">
        <v>212</v>
      </c>
      <c r="C564" s="93"/>
      <c r="D564" s="94">
        <f>Table13[[#This Row],[WF 
(Disc.)]]*$D$518</f>
        <v>3.8746298124383016E-2</v>
      </c>
      <c r="E564" s="118">
        <v>9.8716683119447184E-3</v>
      </c>
      <c r="F564" s="69"/>
      <c r="G564" s="15"/>
      <c r="J564" s="34"/>
      <c r="K564" s="39"/>
    </row>
    <row r="565" spans="1:11" ht="26.25" outlineLevel="1" x14ac:dyDescent="0.4">
      <c r="A565" s="111">
        <v>2.2000000000000002</v>
      </c>
      <c r="B565" s="6" t="s">
        <v>213</v>
      </c>
      <c r="C565" s="6"/>
      <c r="D565" s="8">
        <v>7</v>
      </c>
      <c r="E565" s="124"/>
      <c r="F565" s="72"/>
      <c r="G565" s="15"/>
      <c r="J565" s="34"/>
      <c r="K565" s="39"/>
    </row>
    <row r="566" spans="1:11" ht="26.25" outlineLevel="2" x14ac:dyDescent="0.4">
      <c r="A566" s="115" t="s">
        <v>214</v>
      </c>
      <c r="B566" s="51" t="s">
        <v>438</v>
      </c>
      <c r="C566" s="51"/>
      <c r="D566" s="53">
        <f>$D$565*Table13[[#This Row],[WF 
(Disc.)]]</f>
        <v>3.5</v>
      </c>
      <c r="E566" s="116">
        <v>0.5</v>
      </c>
      <c r="F566" s="68"/>
      <c r="G566" s="80"/>
      <c r="J566" s="34"/>
      <c r="K566" s="39"/>
    </row>
    <row r="567" spans="1:11" ht="26.25" outlineLevel="3" x14ac:dyDescent="0.4">
      <c r="A567" s="125" t="s">
        <v>439</v>
      </c>
      <c r="B567" s="95" t="s">
        <v>215</v>
      </c>
      <c r="C567" s="95"/>
      <c r="D567" s="94">
        <f>Table13[[#This Row],[WF 
(Disc.)]]*$D$566</f>
        <v>1.1455499999999998</v>
      </c>
      <c r="E567" s="118">
        <v>0.32729999999999998</v>
      </c>
      <c r="F567" s="69"/>
      <c r="G567" s="15"/>
      <c r="J567" s="34"/>
      <c r="K567" s="39"/>
    </row>
    <row r="568" spans="1:11" ht="26.25" outlineLevel="4" x14ac:dyDescent="0.4">
      <c r="A568" s="119" t="s">
        <v>440</v>
      </c>
      <c r="B568" s="97" t="s">
        <v>337</v>
      </c>
      <c r="C568" s="97"/>
      <c r="D568" s="98">
        <f>Table13[[#This Row],[WF 
(Disc.)]]*$D$567</f>
        <v>0.68732999999999989</v>
      </c>
      <c r="E568" s="120">
        <v>0.6</v>
      </c>
      <c r="F568" s="69"/>
      <c r="G568" s="15"/>
      <c r="J568" s="34"/>
      <c r="K568" s="39"/>
    </row>
    <row r="569" spans="1:11" ht="26.25" outlineLevel="5" x14ac:dyDescent="0.4">
      <c r="A569" s="126" t="s">
        <v>473</v>
      </c>
      <c r="B569" s="12" t="s">
        <v>405</v>
      </c>
      <c r="C569" s="12"/>
      <c r="D569" s="21">
        <f>Table13[[#This Row],[WF 
(Disc.)]]*$D$568</f>
        <v>0.13746599999999998</v>
      </c>
      <c r="E569" s="123">
        <v>0.2</v>
      </c>
      <c r="F569" s="69"/>
      <c r="G569" s="15"/>
      <c r="J569" s="34"/>
      <c r="K569" s="39"/>
    </row>
    <row r="570" spans="1:11" ht="26.25" outlineLevel="5" x14ac:dyDescent="0.4">
      <c r="A570" s="126" t="s">
        <v>474</v>
      </c>
      <c r="B570" s="12" t="s">
        <v>404</v>
      </c>
      <c r="C570" s="12"/>
      <c r="D570" s="21">
        <f>Table13[[#This Row],[WF 
(Disc.)]]*$D$568</f>
        <v>0.20619899999999997</v>
      </c>
      <c r="E570" s="123">
        <v>0.3</v>
      </c>
      <c r="F570" s="69"/>
      <c r="G570" s="15"/>
      <c r="J570" s="34"/>
      <c r="K570" s="39"/>
    </row>
    <row r="571" spans="1:11" ht="26.25" outlineLevel="5" x14ac:dyDescent="0.4">
      <c r="A571" s="126" t="s">
        <v>475</v>
      </c>
      <c r="B571" s="12" t="s">
        <v>403</v>
      </c>
      <c r="C571" s="12"/>
      <c r="D571" s="21">
        <f>Table13[[#This Row],[WF 
(Disc.)]]*$D$568</f>
        <v>0.34366499999999994</v>
      </c>
      <c r="E571" s="123">
        <v>0.5</v>
      </c>
      <c r="F571" s="69"/>
      <c r="G571" s="15"/>
      <c r="J571" s="34"/>
      <c r="K571" s="39"/>
    </row>
    <row r="572" spans="1:11" ht="26.25" outlineLevel="4" x14ac:dyDescent="0.4">
      <c r="A572" s="119" t="s">
        <v>441</v>
      </c>
      <c r="B572" s="97" t="s">
        <v>942</v>
      </c>
      <c r="C572" s="97"/>
      <c r="D572" s="98">
        <f>Table13[[#This Row],[WF 
(Disc.)]]*$D$567</f>
        <v>0.34366499999999994</v>
      </c>
      <c r="E572" s="120">
        <v>0.3</v>
      </c>
      <c r="F572" s="69"/>
      <c r="G572" s="15"/>
      <c r="J572" s="34"/>
      <c r="K572" s="39"/>
    </row>
    <row r="573" spans="1:11" ht="26.25" outlineLevel="5" x14ac:dyDescent="0.4">
      <c r="A573" s="126" t="s">
        <v>479</v>
      </c>
      <c r="B573" s="12" t="s">
        <v>405</v>
      </c>
      <c r="C573" s="12"/>
      <c r="D573" s="21">
        <f>Table13[[#This Row],[WF 
(Disc.)]]*$D$572</f>
        <v>6.8732999999999989E-2</v>
      </c>
      <c r="E573" s="123">
        <v>0.2</v>
      </c>
      <c r="F573" s="69"/>
      <c r="G573" s="15"/>
      <c r="J573" s="34"/>
      <c r="K573" s="39"/>
    </row>
    <row r="574" spans="1:11" ht="26.25" outlineLevel="5" x14ac:dyDescent="0.4">
      <c r="A574" s="126" t="s">
        <v>480</v>
      </c>
      <c r="B574" s="12" t="s">
        <v>404</v>
      </c>
      <c r="C574" s="12"/>
      <c r="D574" s="21">
        <f>Table13[[#This Row],[WF 
(Disc.)]]*$D$572</f>
        <v>0.10309949999999998</v>
      </c>
      <c r="E574" s="123">
        <v>0.3</v>
      </c>
      <c r="F574" s="69"/>
      <c r="G574" s="15"/>
      <c r="J574" s="34"/>
      <c r="K574" s="39"/>
    </row>
    <row r="575" spans="1:11" ht="26.25" outlineLevel="5" x14ac:dyDescent="0.4">
      <c r="A575" s="126" t="s">
        <v>481</v>
      </c>
      <c r="B575" s="12" t="s">
        <v>403</v>
      </c>
      <c r="C575" s="12"/>
      <c r="D575" s="21">
        <f>Table13[[#This Row],[WF 
(Disc.)]]*$D$572</f>
        <v>0.17183249999999997</v>
      </c>
      <c r="E575" s="123">
        <v>0.5</v>
      </c>
      <c r="F575" s="69"/>
      <c r="G575" s="15"/>
      <c r="J575" s="34"/>
      <c r="K575" s="39"/>
    </row>
    <row r="576" spans="1:11" ht="26.25" outlineLevel="4" x14ac:dyDescent="0.4">
      <c r="A576" s="119" t="s">
        <v>442</v>
      </c>
      <c r="B576" s="97" t="s">
        <v>338</v>
      </c>
      <c r="C576" s="97"/>
      <c r="D576" s="98">
        <f>Table13[[#This Row],[WF 
(Disc.)]]*$D$567</f>
        <v>0.11455499999999999</v>
      </c>
      <c r="E576" s="120">
        <v>0.1</v>
      </c>
      <c r="F576" s="69"/>
      <c r="G576" s="15"/>
      <c r="J576" s="34"/>
      <c r="K576" s="39"/>
    </row>
    <row r="577" spans="1:11" ht="26.25" outlineLevel="5" x14ac:dyDescent="0.4">
      <c r="A577" s="126" t="s">
        <v>476</v>
      </c>
      <c r="B577" s="12" t="s">
        <v>405</v>
      </c>
      <c r="C577" s="12"/>
      <c r="D577" s="21">
        <f>Table13[[#This Row],[WF 
(Disc.)]]*$D$576</f>
        <v>2.2911000000000001E-2</v>
      </c>
      <c r="E577" s="123">
        <v>0.2</v>
      </c>
      <c r="F577" s="69"/>
      <c r="G577" s="15"/>
      <c r="J577" s="34"/>
      <c r="K577" s="39"/>
    </row>
    <row r="578" spans="1:11" ht="26.25" outlineLevel="5" x14ac:dyDescent="0.4">
      <c r="A578" s="126" t="s">
        <v>477</v>
      </c>
      <c r="B578" s="12" t="s">
        <v>404</v>
      </c>
      <c r="C578" s="12"/>
      <c r="D578" s="21">
        <f>Table13[[#This Row],[WF 
(Disc.)]]*$D$576</f>
        <v>3.4366499999999994E-2</v>
      </c>
      <c r="E578" s="123">
        <v>0.3</v>
      </c>
      <c r="F578" s="69"/>
      <c r="G578" s="15"/>
      <c r="J578" s="34"/>
      <c r="K578" s="39"/>
    </row>
    <row r="579" spans="1:11" ht="26.25" outlineLevel="5" x14ac:dyDescent="0.4">
      <c r="A579" s="126" t="s">
        <v>478</v>
      </c>
      <c r="B579" s="12" t="s">
        <v>403</v>
      </c>
      <c r="C579" s="12"/>
      <c r="D579" s="21">
        <f>Table13[[#This Row],[WF 
(Disc.)]]*$D$576</f>
        <v>5.7277499999999995E-2</v>
      </c>
      <c r="E579" s="123">
        <v>0.5</v>
      </c>
      <c r="F579" s="69"/>
      <c r="G579" s="15"/>
      <c r="J579" s="34"/>
      <c r="K579" s="39"/>
    </row>
    <row r="580" spans="1:11" ht="26.25" outlineLevel="3" x14ac:dyDescent="0.4">
      <c r="A580" s="125" t="s">
        <v>443</v>
      </c>
      <c r="B580" s="95" t="s">
        <v>217</v>
      </c>
      <c r="C580" s="95"/>
      <c r="D580" s="94">
        <f>E580*$D$566</f>
        <v>0.27436440677966101</v>
      </c>
      <c r="E580" s="118">
        <v>7.8389830508474576E-2</v>
      </c>
      <c r="F580" s="69"/>
      <c r="G580" s="15"/>
      <c r="J580" s="34"/>
      <c r="K580" s="39"/>
    </row>
    <row r="581" spans="1:11" ht="26.25" outlineLevel="4" x14ac:dyDescent="0.4">
      <c r="A581" s="119" t="s">
        <v>444</v>
      </c>
      <c r="B581" s="97" t="s">
        <v>337</v>
      </c>
      <c r="C581" s="97"/>
      <c r="D581" s="98">
        <f>E581*D580</f>
        <v>0.2469279661016949</v>
      </c>
      <c r="E581" s="120">
        <v>0.9</v>
      </c>
      <c r="F581" s="69"/>
      <c r="G581" s="15"/>
      <c r="J581" s="34"/>
      <c r="K581" s="39"/>
    </row>
    <row r="582" spans="1:11" ht="26.25" outlineLevel="5" x14ac:dyDescent="0.4">
      <c r="A582" s="126" t="s">
        <v>482</v>
      </c>
      <c r="B582" s="12" t="s">
        <v>405</v>
      </c>
      <c r="C582" s="12"/>
      <c r="D582" s="21">
        <f>Table13[[#This Row],[WF 
(Disc.)]]*$D$581</f>
        <v>4.9385593220338982E-2</v>
      </c>
      <c r="E582" s="123">
        <v>0.2</v>
      </c>
      <c r="F582" s="69"/>
      <c r="G582" s="15"/>
      <c r="J582" s="34"/>
      <c r="K582" s="39"/>
    </row>
    <row r="583" spans="1:11" ht="26.25" outlineLevel="5" x14ac:dyDescent="0.4">
      <c r="A583" s="126" t="s">
        <v>483</v>
      </c>
      <c r="B583" s="12" t="s">
        <v>404</v>
      </c>
      <c r="C583" s="12"/>
      <c r="D583" s="21">
        <f>Table13[[#This Row],[WF 
(Disc.)]]*$D$581</f>
        <v>7.4078389830508462E-2</v>
      </c>
      <c r="E583" s="123">
        <v>0.3</v>
      </c>
      <c r="F583" s="69"/>
      <c r="G583" s="15"/>
      <c r="J583" s="34"/>
      <c r="K583" s="39"/>
    </row>
    <row r="584" spans="1:11" ht="26.25" outlineLevel="5" x14ac:dyDescent="0.4">
      <c r="A584" s="126" t="s">
        <v>484</v>
      </c>
      <c r="B584" s="12" t="s">
        <v>403</v>
      </c>
      <c r="C584" s="12"/>
      <c r="D584" s="21">
        <f>Table13[[#This Row],[WF 
(Disc.)]]*$D$581</f>
        <v>0.12346398305084745</v>
      </c>
      <c r="E584" s="123">
        <v>0.5</v>
      </c>
      <c r="F584" s="69"/>
      <c r="G584" s="15"/>
      <c r="J584" s="34"/>
      <c r="K584" s="39"/>
    </row>
    <row r="585" spans="1:11" ht="26.25" outlineLevel="4" x14ac:dyDescent="0.4">
      <c r="A585" s="119" t="s">
        <v>483</v>
      </c>
      <c r="B585" s="97" t="s">
        <v>339</v>
      </c>
      <c r="C585" s="97"/>
      <c r="D585" s="98">
        <f>E585*D580</f>
        <v>2.7436440677966103E-2</v>
      </c>
      <c r="E585" s="120">
        <v>0.1</v>
      </c>
      <c r="F585" s="69"/>
      <c r="G585" s="15"/>
      <c r="J585" s="34"/>
      <c r="K585" s="39"/>
    </row>
    <row r="586" spans="1:11" ht="26.25" outlineLevel="5" x14ac:dyDescent="0.4">
      <c r="A586" s="126" t="s">
        <v>485</v>
      </c>
      <c r="B586" s="12" t="s">
        <v>405</v>
      </c>
      <c r="C586" s="12"/>
      <c r="D586" s="21">
        <f>Table13[[#This Row],[WF 
(Disc.)]]*$D$585</f>
        <v>5.4872881355932206E-3</v>
      </c>
      <c r="E586" s="123">
        <v>0.2</v>
      </c>
      <c r="F586" s="69"/>
      <c r="G586" s="15"/>
      <c r="J586" s="34"/>
      <c r="K586" s="39"/>
    </row>
    <row r="587" spans="1:11" ht="26.25" outlineLevel="5" x14ac:dyDescent="0.4">
      <c r="A587" s="126" t="s">
        <v>486</v>
      </c>
      <c r="B587" s="12" t="s">
        <v>404</v>
      </c>
      <c r="C587" s="12"/>
      <c r="D587" s="21">
        <f>Table13[[#This Row],[WF 
(Disc.)]]*$D$585</f>
        <v>8.2309322033898309E-3</v>
      </c>
      <c r="E587" s="123">
        <v>0.3</v>
      </c>
      <c r="F587" s="69"/>
      <c r="G587" s="15"/>
      <c r="J587" s="34"/>
      <c r="K587" s="39"/>
    </row>
    <row r="588" spans="1:11" ht="26.25" outlineLevel="5" x14ac:dyDescent="0.4">
      <c r="A588" s="126" t="s">
        <v>487</v>
      </c>
      <c r="B588" s="12" t="s">
        <v>403</v>
      </c>
      <c r="C588" s="12"/>
      <c r="D588" s="21">
        <f>Table13[[#This Row],[WF 
(Disc.)]]*$D$585</f>
        <v>1.3718220338983051E-2</v>
      </c>
      <c r="E588" s="123">
        <v>0.5</v>
      </c>
      <c r="F588" s="69"/>
      <c r="G588" s="15"/>
      <c r="J588" s="34"/>
      <c r="K588" s="39"/>
    </row>
    <row r="589" spans="1:11" ht="26.25" outlineLevel="3" x14ac:dyDescent="0.4">
      <c r="A589" s="125" t="s">
        <v>445</v>
      </c>
      <c r="B589" s="93" t="s">
        <v>218</v>
      </c>
      <c r="C589" s="93"/>
      <c r="D589" s="94">
        <f>E589*$D$566</f>
        <v>3.7076271186440683E-2</v>
      </c>
      <c r="E589" s="118">
        <v>1.0593220338983052E-2</v>
      </c>
      <c r="F589" s="69"/>
      <c r="G589" s="15"/>
      <c r="J589" s="34"/>
      <c r="K589" s="39"/>
    </row>
    <row r="590" spans="1:11" ht="26.25" outlineLevel="3" x14ac:dyDescent="0.4">
      <c r="A590" s="125" t="s">
        <v>454</v>
      </c>
      <c r="B590" s="93" t="s">
        <v>191</v>
      </c>
      <c r="C590" s="93"/>
      <c r="D590" s="94">
        <f t="shared" ref="D590:D608" si="6">E590*$D$566</f>
        <v>3.7076271186440683E-2</v>
      </c>
      <c r="E590" s="118">
        <v>1.0593220338983052E-2</v>
      </c>
      <c r="F590" s="69"/>
      <c r="G590" s="15"/>
      <c r="J590" s="34"/>
      <c r="K590" s="39"/>
    </row>
    <row r="591" spans="1:11" ht="26.25" outlineLevel="3" x14ac:dyDescent="0.4">
      <c r="A591" s="125" t="s">
        <v>455</v>
      </c>
      <c r="B591" s="93" t="s">
        <v>219</v>
      </c>
      <c r="C591" s="93"/>
      <c r="D591" s="94">
        <f t="shared" si="6"/>
        <v>0.17055084745762714</v>
      </c>
      <c r="E591" s="118">
        <v>4.8728813559322036E-2</v>
      </c>
      <c r="F591" s="69"/>
      <c r="G591" s="15"/>
      <c r="J591" s="34"/>
      <c r="K591" s="39"/>
    </row>
    <row r="592" spans="1:11" ht="26.25" outlineLevel="3" x14ac:dyDescent="0.4">
      <c r="A592" s="125" t="s">
        <v>456</v>
      </c>
      <c r="B592" s="93" t="s">
        <v>220</v>
      </c>
      <c r="C592" s="93"/>
      <c r="D592" s="94">
        <f t="shared" si="6"/>
        <v>0.27436440677966101</v>
      </c>
      <c r="E592" s="118">
        <v>7.8389830508474576E-2</v>
      </c>
      <c r="F592" s="69"/>
      <c r="G592" s="15"/>
      <c r="J592" s="34"/>
      <c r="K592" s="39"/>
    </row>
    <row r="593" spans="1:11" ht="26.25" outlineLevel="3" x14ac:dyDescent="0.4">
      <c r="A593" s="125" t="s">
        <v>457</v>
      </c>
      <c r="B593" s="93" t="s">
        <v>221</v>
      </c>
      <c r="C593" s="93"/>
      <c r="D593" s="94">
        <f t="shared" si="6"/>
        <v>0.25953389830508472</v>
      </c>
      <c r="E593" s="118">
        <v>7.4152542372881353E-2</v>
      </c>
      <c r="F593" s="69"/>
      <c r="G593" s="15"/>
      <c r="J593" s="34"/>
      <c r="K593" s="39"/>
    </row>
    <row r="594" spans="1:11" ht="23.25" customHeight="1" outlineLevel="3" x14ac:dyDescent="0.4">
      <c r="A594" s="125" t="s">
        <v>458</v>
      </c>
      <c r="B594" s="93" t="s">
        <v>943</v>
      </c>
      <c r="C594" s="93"/>
      <c r="D594" s="94">
        <f t="shared" si="6"/>
        <v>0.38220000000000004</v>
      </c>
      <c r="E594" s="118">
        <v>0.10920000000000001</v>
      </c>
      <c r="F594" s="69"/>
      <c r="G594" s="15"/>
      <c r="J594" s="34"/>
      <c r="K594" s="39"/>
    </row>
    <row r="595" spans="1:11" ht="26.25" outlineLevel="3" x14ac:dyDescent="0.4">
      <c r="A595" s="125" t="s">
        <v>459</v>
      </c>
      <c r="B595" s="93" t="s">
        <v>198</v>
      </c>
      <c r="C595" s="93"/>
      <c r="D595" s="94">
        <f t="shared" si="6"/>
        <v>0.27436440677966101</v>
      </c>
      <c r="E595" s="118">
        <v>7.8389830508474576E-2</v>
      </c>
      <c r="F595" s="69"/>
      <c r="G595" s="15"/>
      <c r="J595" s="34"/>
      <c r="K595" s="39"/>
    </row>
    <row r="596" spans="1:11" ht="26.25" outlineLevel="3" x14ac:dyDescent="0.4">
      <c r="A596" s="125" t="s">
        <v>460</v>
      </c>
      <c r="B596" s="93" t="s">
        <v>200</v>
      </c>
      <c r="C596" s="93"/>
      <c r="D596" s="94">
        <f t="shared" si="6"/>
        <v>7.1050000000000002E-2</v>
      </c>
      <c r="E596" s="118">
        <v>2.0299999999999999E-2</v>
      </c>
      <c r="F596" s="69"/>
      <c r="G596" s="15"/>
      <c r="J596" s="34"/>
      <c r="K596" s="39"/>
    </row>
    <row r="597" spans="1:11" ht="26.25" outlineLevel="3" x14ac:dyDescent="0.4">
      <c r="A597" s="125" t="s">
        <v>461</v>
      </c>
      <c r="B597" s="93" t="s">
        <v>222</v>
      </c>
      <c r="C597" s="93"/>
      <c r="D597" s="94">
        <f t="shared" si="6"/>
        <v>0.10045</v>
      </c>
      <c r="E597" s="118">
        <v>2.87E-2</v>
      </c>
      <c r="F597" s="69"/>
      <c r="G597" s="15"/>
      <c r="J597" s="34"/>
      <c r="K597" s="39"/>
    </row>
    <row r="598" spans="1:11" ht="26.25" outlineLevel="3" x14ac:dyDescent="0.4">
      <c r="A598" s="125" t="s">
        <v>462</v>
      </c>
      <c r="B598" s="93" t="s">
        <v>223</v>
      </c>
      <c r="C598" s="93"/>
      <c r="D598" s="94">
        <f t="shared" si="6"/>
        <v>3.6049999999999999E-2</v>
      </c>
      <c r="E598" s="118">
        <v>1.03E-2</v>
      </c>
      <c r="F598" s="69"/>
      <c r="G598" s="15"/>
      <c r="J598" s="34"/>
      <c r="K598" s="39"/>
    </row>
    <row r="599" spans="1:11" ht="26.25" outlineLevel="3" x14ac:dyDescent="0.4">
      <c r="A599" s="125" t="s">
        <v>463</v>
      </c>
      <c r="B599" s="93" t="s">
        <v>224</v>
      </c>
      <c r="C599" s="93"/>
      <c r="D599" s="94">
        <f t="shared" si="6"/>
        <v>0.10381355932203391</v>
      </c>
      <c r="E599" s="118">
        <v>2.9661016949152547E-2</v>
      </c>
      <c r="F599" s="69"/>
      <c r="G599" s="15"/>
      <c r="J599" s="34"/>
      <c r="K599" s="39"/>
    </row>
    <row r="600" spans="1:11" ht="26.25" outlineLevel="3" x14ac:dyDescent="0.4">
      <c r="A600" s="125" t="s">
        <v>464</v>
      </c>
      <c r="B600" s="93" t="s">
        <v>225</v>
      </c>
      <c r="C600" s="93"/>
      <c r="D600" s="94">
        <f t="shared" si="6"/>
        <v>3.7076271186440683E-2</v>
      </c>
      <c r="E600" s="118">
        <v>1.0593220338983052E-2</v>
      </c>
      <c r="F600" s="69"/>
      <c r="G600" s="15"/>
      <c r="J600" s="34"/>
      <c r="K600" s="39"/>
    </row>
    <row r="601" spans="1:11" ht="26.25" outlineLevel="3" x14ac:dyDescent="0.4">
      <c r="A601" s="125" t="s">
        <v>465</v>
      </c>
      <c r="B601" s="93" t="s">
        <v>226</v>
      </c>
      <c r="C601" s="93"/>
      <c r="D601" s="94">
        <f t="shared" si="6"/>
        <v>3.7076271186440683E-2</v>
      </c>
      <c r="E601" s="118">
        <v>1.0593220338983052E-2</v>
      </c>
      <c r="F601" s="69"/>
      <c r="G601" s="15"/>
      <c r="J601" s="34"/>
      <c r="K601" s="39"/>
    </row>
    <row r="602" spans="1:11" ht="26.25" outlineLevel="3" x14ac:dyDescent="0.4">
      <c r="A602" s="125" t="s">
        <v>466</v>
      </c>
      <c r="B602" s="93" t="s">
        <v>206</v>
      </c>
      <c r="C602" s="93"/>
      <c r="D602" s="94">
        <f t="shared" si="6"/>
        <v>3.7076271186440683E-2</v>
      </c>
      <c r="E602" s="118">
        <v>1.0593220338983052E-2</v>
      </c>
      <c r="F602" s="69"/>
      <c r="G602" s="15"/>
      <c r="J602" s="34"/>
      <c r="K602" s="39"/>
    </row>
    <row r="603" spans="1:11" ht="26.25" outlineLevel="3" x14ac:dyDescent="0.4">
      <c r="A603" s="125" t="s">
        <v>467</v>
      </c>
      <c r="B603" s="93" t="s">
        <v>207</v>
      </c>
      <c r="C603" s="93"/>
      <c r="D603" s="94">
        <f t="shared" si="6"/>
        <v>3.7076271186440683E-2</v>
      </c>
      <c r="E603" s="118">
        <v>1.0593220338983052E-2</v>
      </c>
      <c r="F603" s="69"/>
      <c r="G603" s="15"/>
      <c r="J603" s="34"/>
      <c r="K603" s="39"/>
    </row>
    <row r="604" spans="1:11" ht="26.25" outlineLevel="3" x14ac:dyDescent="0.4">
      <c r="A604" s="125" t="s">
        <v>468</v>
      </c>
      <c r="B604" s="93" t="s">
        <v>227</v>
      </c>
      <c r="C604" s="93"/>
      <c r="D604" s="94">
        <f t="shared" si="6"/>
        <v>3.7076271186440683E-2</v>
      </c>
      <c r="E604" s="118">
        <v>1.0593220338983052E-2</v>
      </c>
      <c r="F604" s="69"/>
      <c r="G604" s="15"/>
      <c r="J604" s="34"/>
      <c r="K604" s="39"/>
    </row>
    <row r="605" spans="1:11" ht="26.25" outlineLevel="3" x14ac:dyDescent="0.4">
      <c r="A605" s="125" t="s">
        <v>469</v>
      </c>
      <c r="B605" s="93" t="s">
        <v>209</v>
      </c>
      <c r="C605" s="93"/>
      <c r="D605" s="94">
        <f t="shared" si="6"/>
        <v>3.7076271186440683E-2</v>
      </c>
      <c r="E605" s="118">
        <v>1.0593220338983052E-2</v>
      </c>
      <c r="F605" s="69"/>
      <c r="G605" s="15"/>
      <c r="J605" s="34"/>
      <c r="K605" s="39"/>
    </row>
    <row r="606" spans="1:11" ht="26.25" outlineLevel="3" x14ac:dyDescent="0.4">
      <c r="A606" s="125" t="s">
        <v>470</v>
      </c>
      <c r="B606" s="93" t="s">
        <v>210</v>
      </c>
      <c r="C606" s="93"/>
      <c r="D606" s="94">
        <f t="shared" si="6"/>
        <v>3.7076271186440683E-2</v>
      </c>
      <c r="E606" s="118">
        <v>1.0593220338983052E-2</v>
      </c>
      <c r="F606" s="69"/>
      <c r="G606" s="15"/>
      <c r="J606" s="34"/>
      <c r="K606" s="39"/>
    </row>
    <row r="607" spans="1:11" ht="26.25" outlineLevel="3" x14ac:dyDescent="0.4">
      <c r="A607" s="125" t="s">
        <v>471</v>
      </c>
      <c r="B607" s="93" t="s">
        <v>228</v>
      </c>
      <c r="C607" s="93"/>
      <c r="D607" s="94">
        <f t="shared" si="6"/>
        <v>3.7076271186440683E-2</v>
      </c>
      <c r="E607" s="118">
        <v>1.0593220338983052E-2</v>
      </c>
      <c r="F607" s="69"/>
      <c r="G607" s="15"/>
      <c r="J607" s="34"/>
      <c r="K607" s="39"/>
    </row>
    <row r="608" spans="1:11" ht="26.25" outlineLevel="3" x14ac:dyDescent="0.4">
      <c r="A608" s="125" t="s">
        <v>472</v>
      </c>
      <c r="B608" s="93" t="s">
        <v>229</v>
      </c>
      <c r="C608" s="93"/>
      <c r="D608" s="94">
        <f t="shared" si="6"/>
        <v>3.7076271186440683E-2</v>
      </c>
      <c r="E608" s="118">
        <v>1.0593220338983052E-2</v>
      </c>
      <c r="F608" s="69"/>
      <c r="G608" s="15"/>
      <c r="J608" s="34"/>
      <c r="K608" s="39"/>
    </row>
    <row r="609" spans="1:11" ht="26.25" outlineLevel="2" x14ac:dyDescent="0.4">
      <c r="A609" s="115" t="s">
        <v>216</v>
      </c>
      <c r="B609" s="51" t="s">
        <v>453</v>
      </c>
      <c r="C609" s="51"/>
      <c r="D609" s="53">
        <f>$D$565*Table13[[#This Row],[WF 
(Disc.)]]</f>
        <v>3.5</v>
      </c>
      <c r="E609" s="116">
        <v>0.5</v>
      </c>
      <c r="F609" s="68"/>
      <c r="G609" s="80"/>
      <c r="J609" s="34"/>
      <c r="K609" s="39"/>
    </row>
    <row r="610" spans="1:11" ht="26.25" outlineLevel="3" x14ac:dyDescent="0.4">
      <c r="A610" s="125" t="s">
        <v>446</v>
      </c>
      <c r="B610" s="95" t="s">
        <v>215</v>
      </c>
      <c r="C610" s="95"/>
      <c r="D610" s="94">
        <f>Table13[[#This Row],[WF 
(Disc.)]]*$D$609</f>
        <v>1.1455499999999998</v>
      </c>
      <c r="E610" s="118">
        <v>0.32729999999999998</v>
      </c>
      <c r="F610" s="69"/>
      <c r="G610" s="15"/>
      <c r="J610" s="34"/>
      <c r="K610" s="39"/>
    </row>
    <row r="611" spans="1:11" ht="26.25" outlineLevel="4" x14ac:dyDescent="0.4">
      <c r="A611" s="119" t="s">
        <v>447</v>
      </c>
      <c r="B611" s="97" t="s">
        <v>337</v>
      </c>
      <c r="C611" s="97"/>
      <c r="D611" s="98">
        <f>E611*D610</f>
        <v>0.68732999999999989</v>
      </c>
      <c r="E611" s="120">
        <v>0.6</v>
      </c>
      <c r="F611" s="69"/>
      <c r="G611" s="15"/>
      <c r="J611" s="34"/>
      <c r="K611" s="39"/>
    </row>
    <row r="612" spans="1:11" ht="26.25" outlineLevel="5" x14ac:dyDescent="0.4">
      <c r="A612" s="126" t="s">
        <v>491</v>
      </c>
      <c r="B612" s="12" t="s">
        <v>405</v>
      </c>
      <c r="C612" s="12"/>
      <c r="D612" s="21">
        <f>E612*$D$611</f>
        <v>0.13746599999999998</v>
      </c>
      <c r="E612" s="123">
        <v>0.2</v>
      </c>
      <c r="F612" s="69"/>
      <c r="G612" s="15"/>
      <c r="J612" s="34"/>
      <c r="K612" s="39"/>
    </row>
    <row r="613" spans="1:11" ht="26.25" outlineLevel="5" x14ac:dyDescent="0.4">
      <c r="A613" s="126" t="s">
        <v>492</v>
      </c>
      <c r="B613" s="12" t="s">
        <v>404</v>
      </c>
      <c r="C613" s="12"/>
      <c r="D613" s="21">
        <f t="shared" ref="D613:D614" si="7">E613*$D$611</f>
        <v>0.20619899999999997</v>
      </c>
      <c r="E613" s="123">
        <v>0.3</v>
      </c>
      <c r="F613" s="69"/>
      <c r="G613" s="15"/>
      <c r="J613" s="34"/>
      <c r="K613" s="39"/>
    </row>
    <row r="614" spans="1:11" ht="26.25" outlineLevel="5" x14ac:dyDescent="0.4">
      <c r="A614" s="126" t="s">
        <v>493</v>
      </c>
      <c r="B614" s="12" t="s">
        <v>403</v>
      </c>
      <c r="C614" s="12"/>
      <c r="D614" s="21">
        <f t="shared" si="7"/>
        <v>0.34366499999999994</v>
      </c>
      <c r="E614" s="123">
        <v>0.5</v>
      </c>
      <c r="F614" s="69"/>
      <c r="G614" s="15"/>
      <c r="J614" s="34"/>
      <c r="K614" s="39"/>
    </row>
    <row r="615" spans="1:11" ht="26.25" outlineLevel="4" x14ac:dyDescent="0.4">
      <c r="A615" s="119" t="s">
        <v>448</v>
      </c>
      <c r="B615" s="97" t="s">
        <v>942</v>
      </c>
      <c r="C615" s="97"/>
      <c r="D615" s="98">
        <f>E615*D610</f>
        <v>0.34366499999999994</v>
      </c>
      <c r="E615" s="120">
        <v>0.3</v>
      </c>
      <c r="F615" s="69"/>
      <c r="G615" s="15"/>
      <c r="J615" s="34"/>
      <c r="K615" s="39"/>
    </row>
    <row r="616" spans="1:11" ht="26.25" outlineLevel="5" x14ac:dyDescent="0.4">
      <c r="A616" s="126" t="s">
        <v>494</v>
      </c>
      <c r="B616" s="12" t="s">
        <v>405</v>
      </c>
      <c r="C616" s="12"/>
      <c r="D616" s="21">
        <f>Table13[[#This Row],[WF 
(Disc.)]]*$D$615</f>
        <v>6.8732999999999989E-2</v>
      </c>
      <c r="E616" s="123">
        <v>0.2</v>
      </c>
      <c r="F616" s="69"/>
      <c r="G616" s="15"/>
      <c r="J616" s="34"/>
      <c r="K616" s="39"/>
    </row>
    <row r="617" spans="1:11" ht="26.25" outlineLevel="5" x14ac:dyDescent="0.4">
      <c r="A617" s="126" t="s">
        <v>495</v>
      </c>
      <c r="B617" s="12" t="s">
        <v>404</v>
      </c>
      <c r="C617" s="12"/>
      <c r="D617" s="21">
        <f>Table13[[#This Row],[WF 
(Disc.)]]*$D$615</f>
        <v>0.10309949999999998</v>
      </c>
      <c r="E617" s="123">
        <v>0.3</v>
      </c>
      <c r="F617" s="69"/>
      <c r="G617" s="15"/>
      <c r="J617" s="34"/>
      <c r="K617" s="39"/>
    </row>
    <row r="618" spans="1:11" ht="26.25" outlineLevel="5" x14ac:dyDescent="0.4">
      <c r="A618" s="126" t="s">
        <v>496</v>
      </c>
      <c r="B618" s="12" t="s">
        <v>403</v>
      </c>
      <c r="C618" s="12"/>
      <c r="D618" s="21">
        <f>Table13[[#This Row],[WF 
(Disc.)]]*$D$615</f>
        <v>0.17183249999999997</v>
      </c>
      <c r="E618" s="123">
        <v>0.5</v>
      </c>
      <c r="F618" s="69"/>
      <c r="G618" s="15"/>
      <c r="J618" s="34"/>
      <c r="K618" s="39"/>
    </row>
    <row r="619" spans="1:11" ht="26.25" outlineLevel="4" x14ac:dyDescent="0.4">
      <c r="A619" s="119" t="s">
        <v>449</v>
      </c>
      <c r="B619" s="97" t="s">
        <v>338</v>
      </c>
      <c r="C619" s="97"/>
      <c r="D619" s="98">
        <f>E619*D610</f>
        <v>0.11455499999999999</v>
      </c>
      <c r="E619" s="120">
        <v>0.1</v>
      </c>
      <c r="F619" s="69"/>
      <c r="G619" s="15"/>
      <c r="J619" s="34"/>
      <c r="K619" s="39"/>
    </row>
    <row r="620" spans="1:11" ht="26.25" outlineLevel="5" x14ac:dyDescent="0.4">
      <c r="A620" s="126" t="s">
        <v>497</v>
      </c>
      <c r="B620" s="12" t="s">
        <v>405</v>
      </c>
      <c r="C620" s="12"/>
      <c r="D620" s="21">
        <f>Table13[[#This Row],[WF 
(Disc.)]]*$D$619</f>
        <v>2.2911000000000001E-2</v>
      </c>
      <c r="E620" s="123">
        <v>0.2</v>
      </c>
      <c r="F620" s="69"/>
      <c r="G620" s="15"/>
      <c r="J620" s="34"/>
      <c r="K620" s="39"/>
    </row>
    <row r="621" spans="1:11" ht="26.25" outlineLevel="5" x14ac:dyDescent="0.4">
      <c r="A621" s="126" t="s">
        <v>498</v>
      </c>
      <c r="B621" s="12" t="s">
        <v>404</v>
      </c>
      <c r="C621" s="12"/>
      <c r="D621" s="21">
        <f>Table13[[#This Row],[WF 
(Disc.)]]*$D$619</f>
        <v>3.4366499999999994E-2</v>
      </c>
      <c r="E621" s="123">
        <v>0.3</v>
      </c>
      <c r="F621" s="69"/>
      <c r="G621" s="15"/>
      <c r="J621" s="34"/>
      <c r="K621" s="39"/>
    </row>
    <row r="622" spans="1:11" ht="26.25" outlineLevel="5" x14ac:dyDescent="0.4">
      <c r="A622" s="126" t="s">
        <v>499</v>
      </c>
      <c r="B622" s="12" t="s">
        <v>403</v>
      </c>
      <c r="C622" s="12"/>
      <c r="D622" s="21">
        <f>Table13[[#This Row],[WF 
(Disc.)]]*$D$619</f>
        <v>5.7277499999999995E-2</v>
      </c>
      <c r="E622" s="123">
        <v>0.5</v>
      </c>
      <c r="F622" s="69"/>
      <c r="G622" s="15"/>
      <c r="J622" s="34"/>
      <c r="K622" s="39"/>
    </row>
    <row r="623" spans="1:11" ht="26.25" outlineLevel="3" x14ac:dyDescent="0.4">
      <c r="A623" s="125" t="s">
        <v>450</v>
      </c>
      <c r="B623" s="95" t="s">
        <v>217</v>
      </c>
      <c r="C623" s="95"/>
      <c r="D623" s="94">
        <f>Table13[[#This Row],[WF 
(Disc.)]]*$D$609</f>
        <v>0.27436440677966101</v>
      </c>
      <c r="E623" s="118">
        <v>7.8389830508474576E-2</v>
      </c>
      <c r="F623" s="69"/>
      <c r="G623" s="15"/>
      <c r="J623" s="34"/>
      <c r="K623" s="39"/>
    </row>
    <row r="624" spans="1:11" ht="26.25" outlineLevel="4" x14ac:dyDescent="0.4">
      <c r="A624" s="119" t="s">
        <v>451</v>
      </c>
      <c r="B624" s="97" t="s">
        <v>337</v>
      </c>
      <c r="C624" s="97"/>
      <c r="D624" s="98">
        <f>E624*D623</f>
        <v>0.2469279661016949</v>
      </c>
      <c r="E624" s="120">
        <v>0.9</v>
      </c>
      <c r="F624" s="69"/>
      <c r="G624" s="15"/>
      <c r="J624" s="34"/>
      <c r="K624" s="39"/>
    </row>
    <row r="625" spans="1:11" ht="26.25" outlineLevel="5" x14ac:dyDescent="0.4">
      <c r="A625" s="126" t="s">
        <v>500</v>
      </c>
      <c r="B625" s="12" t="s">
        <v>405</v>
      </c>
      <c r="C625" s="12"/>
      <c r="D625" s="21">
        <f>E625*$D$624</f>
        <v>4.9385593220338982E-2</v>
      </c>
      <c r="E625" s="123">
        <v>0.2</v>
      </c>
      <c r="F625" s="69"/>
      <c r="G625" s="15"/>
      <c r="J625" s="34"/>
      <c r="K625" s="39"/>
    </row>
    <row r="626" spans="1:11" ht="26.25" outlineLevel="5" x14ac:dyDescent="0.4">
      <c r="A626" s="126" t="s">
        <v>501</v>
      </c>
      <c r="B626" s="12" t="s">
        <v>404</v>
      </c>
      <c r="C626" s="12"/>
      <c r="D626" s="21">
        <f t="shared" ref="D626:D627" si="8">E626*$D$624</f>
        <v>7.4078389830508462E-2</v>
      </c>
      <c r="E626" s="123">
        <v>0.3</v>
      </c>
      <c r="F626" s="69"/>
      <c r="G626" s="15"/>
      <c r="J626" s="34"/>
      <c r="K626" s="39"/>
    </row>
    <row r="627" spans="1:11" ht="26.25" outlineLevel="5" x14ac:dyDescent="0.4">
      <c r="A627" s="126" t="s">
        <v>502</v>
      </c>
      <c r="B627" s="12" t="s">
        <v>403</v>
      </c>
      <c r="C627" s="12"/>
      <c r="D627" s="21">
        <f t="shared" si="8"/>
        <v>0.12346398305084745</v>
      </c>
      <c r="E627" s="123">
        <v>0.5</v>
      </c>
      <c r="F627" s="69"/>
      <c r="G627" s="15"/>
      <c r="J627" s="34"/>
      <c r="K627" s="39"/>
    </row>
    <row r="628" spans="1:11" ht="26.25" outlineLevel="4" x14ac:dyDescent="0.4">
      <c r="A628" s="119" t="s">
        <v>452</v>
      </c>
      <c r="B628" s="97" t="s">
        <v>339</v>
      </c>
      <c r="C628" s="97"/>
      <c r="D628" s="98">
        <f>E628*D623</f>
        <v>2.7436440677966103E-2</v>
      </c>
      <c r="E628" s="120">
        <v>0.1</v>
      </c>
      <c r="F628" s="69"/>
      <c r="G628" s="15"/>
      <c r="J628" s="34"/>
      <c r="K628" s="39"/>
    </row>
    <row r="629" spans="1:11" ht="26.25" outlineLevel="5" x14ac:dyDescent="0.4">
      <c r="A629" s="126" t="s">
        <v>503</v>
      </c>
      <c r="B629" s="12" t="s">
        <v>405</v>
      </c>
      <c r="C629" s="12"/>
      <c r="D629" s="21">
        <f>E629*$D$628</f>
        <v>5.4872881355932206E-3</v>
      </c>
      <c r="E629" s="123">
        <v>0.2</v>
      </c>
      <c r="F629" s="69"/>
      <c r="G629" s="15"/>
      <c r="J629" s="34"/>
      <c r="K629" s="39"/>
    </row>
    <row r="630" spans="1:11" ht="26.25" outlineLevel="5" x14ac:dyDescent="0.4">
      <c r="A630" s="126" t="s">
        <v>504</v>
      </c>
      <c r="B630" s="12" t="s">
        <v>404</v>
      </c>
      <c r="C630" s="12"/>
      <c r="D630" s="21">
        <f t="shared" ref="D630:D631" si="9">E630*$D$628</f>
        <v>8.2309322033898309E-3</v>
      </c>
      <c r="E630" s="123">
        <v>0.3</v>
      </c>
      <c r="F630" s="69"/>
      <c r="G630" s="15"/>
      <c r="J630" s="34"/>
      <c r="K630" s="39"/>
    </row>
    <row r="631" spans="1:11" ht="26.25" outlineLevel="5" x14ac:dyDescent="0.4">
      <c r="A631" s="126" t="s">
        <v>505</v>
      </c>
      <c r="B631" s="12" t="s">
        <v>403</v>
      </c>
      <c r="C631" s="12"/>
      <c r="D631" s="21">
        <f t="shared" si="9"/>
        <v>1.3718220338983051E-2</v>
      </c>
      <c r="E631" s="123">
        <v>0.5</v>
      </c>
      <c r="F631" s="69"/>
      <c r="G631" s="15"/>
      <c r="J631" s="34"/>
      <c r="K631" s="39"/>
    </row>
    <row r="632" spans="1:11" ht="26.25" outlineLevel="3" x14ac:dyDescent="0.4">
      <c r="A632" s="125" t="s">
        <v>506</v>
      </c>
      <c r="B632" s="93" t="s">
        <v>218</v>
      </c>
      <c r="C632" s="93"/>
      <c r="D632" s="94">
        <f>Table13[[#This Row],[WF 
(Disc.)]]*$D$609</f>
        <v>3.7076271186440683E-2</v>
      </c>
      <c r="E632" s="118">
        <v>1.0593220338983052E-2</v>
      </c>
      <c r="F632" s="69"/>
      <c r="G632" s="15"/>
      <c r="J632" s="34"/>
      <c r="K632" s="39"/>
    </row>
    <row r="633" spans="1:11" ht="26.25" outlineLevel="3" x14ac:dyDescent="0.4">
      <c r="A633" s="125" t="s">
        <v>507</v>
      </c>
      <c r="B633" s="93" t="s">
        <v>191</v>
      </c>
      <c r="C633" s="93"/>
      <c r="D633" s="94">
        <f>Table13[[#This Row],[WF 
(Disc.)]]*$D$609</f>
        <v>3.7076271186440683E-2</v>
      </c>
      <c r="E633" s="118">
        <v>1.0593220338983052E-2</v>
      </c>
      <c r="F633" s="69"/>
      <c r="G633" s="15"/>
      <c r="J633" s="34"/>
      <c r="K633" s="39"/>
    </row>
    <row r="634" spans="1:11" ht="26.25" outlineLevel="3" x14ac:dyDescent="0.4">
      <c r="A634" s="125" t="s">
        <v>508</v>
      </c>
      <c r="B634" s="93" t="s">
        <v>219</v>
      </c>
      <c r="C634" s="93"/>
      <c r="D634" s="94">
        <f>Table13[[#This Row],[WF 
(Disc.)]]*$D$609</f>
        <v>0.17055084745762714</v>
      </c>
      <c r="E634" s="118">
        <v>4.8728813559322036E-2</v>
      </c>
      <c r="F634" s="69"/>
      <c r="G634" s="15"/>
      <c r="J634" s="34"/>
      <c r="K634" s="39"/>
    </row>
    <row r="635" spans="1:11" ht="26.25" outlineLevel="3" x14ac:dyDescent="0.4">
      <c r="A635" s="125" t="s">
        <v>509</v>
      </c>
      <c r="B635" s="93" t="s">
        <v>220</v>
      </c>
      <c r="C635" s="93"/>
      <c r="D635" s="94">
        <f>Table13[[#This Row],[WF 
(Disc.)]]*$D$609</f>
        <v>0.27436440677966101</v>
      </c>
      <c r="E635" s="118">
        <v>7.8389830508474576E-2</v>
      </c>
      <c r="F635" s="69"/>
      <c r="G635" s="15"/>
      <c r="J635" s="34"/>
      <c r="K635" s="39"/>
    </row>
    <row r="636" spans="1:11" ht="26.25" outlineLevel="3" x14ac:dyDescent="0.4">
      <c r="A636" s="125" t="s">
        <v>510</v>
      </c>
      <c r="B636" s="93" t="s">
        <v>221</v>
      </c>
      <c r="C636" s="93"/>
      <c r="D636" s="94">
        <f>Table13[[#This Row],[WF 
(Disc.)]]*$D$609</f>
        <v>0.25953389830508472</v>
      </c>
      <c r="E636" s="118">
        <v>7.4152542372881353E-2</v>
      </c>
      <c r="F636" s="69"/>
      <c r="G636" s="15"/>
      <c r="J636" s="34"/>
      <c r="K636" s="39"/>
    </row>
    <row r="637" spans="1:11" ht="24" customHeight="1" outlineLevel="3" x14ac:dyDescent="0.4">
      <c r="A637" s="125" t="s">
        <v>511</v>
      </c>
      <c r="B637" s="93" t="s">
        <v>943</v>
      </c>
      <c r="C637" s="93"/>
      <c r="D637" s="94">
        <f>Table13[[#This Row],[WF 
(Disc.)]]*$D$609</f>
        <v>0.38220000000000004</v>
      </c>
      <c r="E637" s="118">
        <v>0.10920000000000001</v>
      </c>
      <c r="F637" s="69"/>
      <c r="G637" s="15"/>
      <c r="J637" s="34"/>
      <c r="K637" s="39"/>
    </row>
    <row r="638" spans="1:11" ht="26.25" outlineLevel="3" x14ac:dyDescent="0.4">
      <c r="A638" s="125" t="s">
        <v>512</v>
      </c>
      <c r="B638" s="93" t="s">
        <v>198</v>
      </c>
      <c r="C638" s="93"/>
      <c r="D638" s="94">
        <f>Table13[[#This Row],[WF 
(Disc.)]]*$D$609</f>
        <v>0.27436440677966101</v>
      </c>
      <c r="E638" s="118">
        <v>7.8389830508474576E-2</v>
      </c>
      <c r="F638" s="69"/>
      <c r="G638" s="15"/>
      <c r="J638" s="34"/>
      <c r="K638" s="39"/>
    </row>
    <row r="639" spans="1:11" ht="26.25" outlineLevel="3" x14ac:dyDescent="0.4">
      <c r="A639" s="125" t="s">
        <v>513</v>
      </c>
      <c r="B639" s="93" t="s">
        <v>200</v>
      </c>
      <c r="C639" s="93"/>
      <c r="D639" s="94">
        <f>Table13[[#This Row],[WF 
(Disc.)]]*$D$609</f>
        <v>7.1050000000000002E-2</v>
      </c>
      <c r="E639" s="118">
        <v>2.0299999999999999E-2</v>
      </c>
      <c r="F639" s="69"/>
      <c r="G639" s="15"/>
      <c r="J639" s="34"/>
      <c r="K639" s="39"/>
    </row>
    <row r="640" spans="1:11" ht="26.25" outlineLevel="3" x14ac:dyDescent="0.4">
      <c r="A640" s="125" t="s">
        <v>514</v>
      </c>
      <c r="B640" s="93" t="s">
        <v>222</v>
      </c>
      <c r="C640" s="93"/>
      <c r="D640" s="94">
        <f>Table13[[#This Row],[WF 
(Disc.)]]*$D$609</f>
        <v>0.10045</v>
      </c>
      <c r="E640" s="118">
        <v>2.87E-2</v>
      </c>
      <c r="F640" s="69"/>
      <c r="G640" s="15"/>
      <c r="J640" s="34"/>
      <c r="K640" s="39"/>
    </row>
    <row r="641" spans="1:11" ht="26.25" outlineLevel="3" x14ac:dyDescent="0.4">
      <c r="A641" s="125" t="s">
        <v>515</v>
      </c>
      <c r="B641" s="93" t="s">
        <v>223</v>
      </c>
      <c r="C641" s="93"/>
      <c r="D641" s="94">
        <f>Table13[[#This Row],[WF 
(Disc.)]]*$D$609</f>
        <v>3.6049999999999999E-2</v>
      </c>
      <c r="E641" s="118">
        <v>1.03E-2</v>
      </c>
      <c r="F641" s="69"/>
      <c r="G641" s="15"/>
      <c r="J641" s="34"/>
      <c r="K641" s="39"/>
    </row>
    <row r="642" spans="1:11" ht="26.25" outlineLevel="3" x14ac:dyDescent="0.4">
      <c r="A642" s="125" t="s">
        <v>516</v>
      </c>
      <c r="B642" s="93" t="s">
        <v>224</v>
      </c>
      <c r="C642" s="93"/>
      <c r="D642" s="94">
        <f>Table13[[#This Row],[WF 
(Disc.)]]*$D$609</f>
        <v>0.10381355932203391</v>
      </c>
      <c r="E642" s="118">
        <v>2.9661016949152547E-2</v>
      </c>
      <c r="F642" s="69"/>
      <c r="G642" s="15"/>
      <c r="J642" s="34"/>
      <c r="K642" s="39"/>
    </row>
    <row r="643" spans="1:11" ht="26.25" outlineLevel="3" x14ac:dyDescent="0.4">
      <c r="A643" s="125" t="s">
        <v>517</v>
      </c>
      <c r="B643" s="93" t="s">
        <v>225</v>
      </c>
      <c r="C643" s="93"/>
      <c r="D643" s="94">
        <f>Table13[[#This Row],[WF 
(Disc.)]]*$D$609</f>
        <v>3.7076271186440683E-2</v>
      </c>
      <c r="E643" s="118">
        <v>1.0593220338983052E-2</v>
      </c>
      <c r="F643" s="69"/>
      <c r="G643" s="15"/>
      <c r="J643" s="34"/>
      <c r="K643" s="39"/>
    </row>
    <row r="644" spans="1:11" ht="26.25" outlineLevel="3" x14ac:dyDescent="0.4">
      <c r="A644" s="125" t="s">
        <v>518</v>
      </c>
      <c r="B644" s="93" t="s">
        <v>226</v>
      </c>
      <c r="C644" s="93"/>
      <c r="D644" s="94">
        <f>Table13[[#This Row],[WF 
(Disc.)]]*$D$609</f>
        <v>3.7076271186440683E-2</v>
      </c>
      <c r="E644" s="118">
        <v>1.0593220338983052E-2</v>
      </c>
      <c r="F644" s="69"/>
      <c r="G644" s="15"/>
      <c r="J644" s="34"/>
      <c r="K644" s="39"/>
    </row>
    <row r="645" spans="1:11" ht="26.25" outlineLevel="3" x14ac:dyDescent="0.4">
      <c r="A645" s="125" t="s">
        <v>519</v>
      </c>
      <c r="B645" s="93" t="s">
        <v>206</v>
      </c>
      <c r="C645" s="93"/>
      <c r="D645" s="94">
        <f>Table13[[#This Row],[WF 
(Disc.)]]*$D$609</f>
        <v>3.7076271186440683E-2</v>
      </c>
      <c r="E645" s="118">
        <v>1.0593220338983052E-2</v>
      </c>
      <c r="F645" s="69"/>
      <c r="G645" s="15"/>
      <c r="J645" s="34"/>
      <c r="K645" s="39"/>
    </row>
    <row r="646" spans="1:11" ht="26.25" outlineLevel="3" x14ac:dyDescent="0.4">
      <c r="A646" s="125" t="s">
        <v>520</v>
      </c>
      <c r="B646" s="93" t="s">
        <v>207</v>
      </c>
      <c r="C646" s="93"/>
      <c r="D646" s="94">
        <f>Table13[[#This Row],[WF 
(Disc.)]]*$D$609</f>
        <v>3.7076271186440683E-2</v>
      </c>
      <c r="E646" s="118">
        <v>1.0593220338983052E-2</v>
      </c>
      <c r="F646" s="69"/>
      <c r="G646" s="15"/>
      <c r="J646" s="34"/>
      <c r="K646" s="39"/>
    </row>
    <row r="647" spans="1:11" ht="26.25" outlineLevel="3" x14ac:dyDescent="0.4">
      <c r="A647" s="125" t="s">
        <v>521</v>
      </c>
      <c r="B647" s="93" t="s">
        <v>227</v>
      </c>
      <c r="C647" s="93"/>
      <c r="D647" s="94">
        <f>Table13[[#This Row],[WF 
(Disc.)]]*$D$609</f>
        <v>3.7076271186440683E-2</v>
      </c>
      <c r="E647" s="118">
        <v>1.0593220338983052E-2</v>
      </c>
      <c r="F647" s="69"/>
      <c r="G647" s="15"/>
      <c r="J647" s="34"/>
      <c r="K647" s="39"/>
    </row>
    <row r="648" spans="1:11" ht="26.25" outlineLevel="3" x14ac:dyDescent="0.4">
      <c r="A648" s="125" t="s">
        <v>522</v>
      </c>
      <c r="B648" s="93" t="s">
        <v>209</v>
      </c>
      <c r="C648" s="93"/>
      <c r="D648" s="94">
        <f>Table13[[#This Row],[WF 
(Disc.)]]*$D$609</f>
        <v>3.7076271186440683E-2</v>
      </c>
      <c r="E648" s="118">
        <v>1.0593220338983052E-2</v>
      </c>
      <c r="F648" s="69"/>
      <c r="G648" s="15"/>
      <c r="J648" s="34"/>
      <c r="K648" s="39"/>
    </row>
    <row r="649" spans="1:11" ht="26.25" outlineLevel="3" x14ac:dyDescent="0.4">
      <c r="A649" s="125" t="s">
        <v>523</v>
      </c>
      <c r="B649" s="93" t="s">
        <v>210</v>
      </c>
      <c r="C649" s="93"/>
      <c r="D649" s="94">
        <f>Table13[[#This Row],[WF 
(Disc.)]]*$D$609</f>
        <v>3.7076271186440683E-2</v>
      </c>
      <c r="E649" s="118">
        <v>1.0593220338983052E-2</v>
      </c>
      <c r="F649" s="69"/>
      <c r="G649" s="15"/>
      <c r="J649" s="34"/>
      <c r="K649" s="39"/>
    </row>
    <row r="650" spans="1:11" ht="26.25" outlineLevel="3" x14ac:dyDescent="0.4">
      <c r="A650" s="125" t="s">
        <v>524</v>
      </c>
      <c r="B650" s="93" t="s">
        <v>228</v>
      </c>
      <c r="C650" s="93"/>
      <c r="D650" s="94">
        <f>Table13[[#This Row],[WF 
(Disc.)]]*$D$609</f>
        <v>3.7076271186440683E-2</v>
      </c>
      <c r="E650" s="118">
        <v>1.0593220338983052E-2</v>
      </c>
      <c r="F650" s="69"/>
      <c r="G650" s="15"/>
      <c r="J650" s="34"/>
      <c r="K650" s="39"/>
    </row>
    <row r="651" spans="1:11" ht="26.25" outlineLevel="3" x14ac:dyDescent="0.4">
      <c r="A651" s="125" t="s">
        <v>525</v>
      </c>
      <c r="B651" s="93" t="s">
        <v>229</v>
      </c>
      <c r="C651" s="93"/>
      <c r="D651" s="94">
        <f>Table13[[#This Row],[WF 
(Disc.)]]*$D$609</f>
        <v>3.7076271186440683E-2</v>
      </c>
      <c r="E651" s="118">
        <v>1.0593220338983052E-2</v>
      </c>
      <c r="F651" s="69"/>
      <c r="G651" s="15"/>
      <c r="J651" s="34"/>
      <c r="K651" s="39"/>
    </row>
    <row r="652" spans="1:11" ht="26.25" outlineLevel="1" x14ac:dyDescent="0.4">
      <c r="A652" s="111">
        <v>2.2999999999999998</v>
      </c>
      <c r="B652" s="6" t="s">
        <v>230</v>
      </c>
      <c r="C652" s="6"/>
      <c r="D652" s="8">
        <v>6</v>
      </c>
      <c r="E652" s="124"/>
      <c r="F652" s="72"/>
      <c r="G652" s="67"/>
      <c r="J652" s="34"/>
      <c r="K652" s="39"/>
    </row>
    <row r="653" spans="1:11" outlineLevel="2" x14ac:dyDescent="0.2">
      <c r="A653" s="127" t="s">
        <v>231</v>
      </c>
      <c r="B653" s="28" t="s">
        <v>215</v>
      </c>
      <c r="C653" s="28"/>
      <c r="D653" s="32">
        <f>$D$652*Table13[[#This Row],[WF 
(Disc.)]]</f>
        <v>2.0706000000000002</v>
      </c>
      <c r="E653" s="114">
        <v>0.34510000000000002</v>
      </c>
      <c r="F653" s="69"/>
      <c r="G653" s="61"/>
      <c r="J653" s="34"/>
      <c r="K653" s="1"/>
    </row>
    <row r="654" spans="1:11" ht="26.25" outlineLevel="3" x14ac:dyDescent="0.4">
      <c r="A654" s="119" t="s">
        <v>488</v>
      </c>
      <c r="B654" s="97" t="s">
        <v>337</v>
      </c>
      <c r="C654" s="97"/>
      <c r="D654" s="98">
        <f>Table13[[#This Row],[WF 
(Disc.)]]*$D$653</f>
        <v>1.2423600000000001</v>
      </c>
      <c r="E654" s="120">
        <v>0.6</v>
      </c>
      <c r="F654" s="69"/>
      <c r="G654" s="15"/>
      <c r="J654" s="34"/>
      <c r="K654" s="39"/>
    </row>
    <row r="655" spans="1:11" ht="26.25" outlineLevel="4" x14ac:dyDescent="0.4">
      <c r="A655" s="126" t="s">
        <v>489</v>
      </c>
      <c r="B655" s="12" t="s">
        <v>405</v>
      </c>
      <c r="C655" s="12"/>
      <c r="D655" s="21">
        <f>Table13[[#This Row],[WF 
(Disc.)]]*$D$654</f>
        <v>0.24847200000000003</v>
      </c>
      <c r="E655" s="128">
        <v>0.2</v>
      </c>
      <c r="F655" s="69"/>
      <c r="G655" s="15"/>
      <c r="J655" s="34"/>
      <c r="K655" s="39"/>
    </row>
    <row r="656" spans="1:11" ht="26.25" outlineLevel="4" x14ac:dyDescent="0.4">
      <c r="A656" s="126" t="s">
        <v>490</v>
      </c>
      <c r="B656" s="12" t="s">
        <v>404</v>
      </c>
      <c r="C656" s="12"/>
      <c r="D656" s="21">
        <f>Table13[[#This Row],[WF 
(Disc.)]]*$D$654</f>
        <v>0.37270800000000004</v>
      </c>
      <c r="E656" s="128">
        <v>0.3</v>
      </c>
      <c r="F656" s="69"/>
      <c r="G656" s="15"/>
      <c r="J656" s="34"/>
      <c r="K656" s="39"/>
    </row>
    <row r="657" spans="1:11" ht="26.25" outlineLevel="4" x14ac:dyDescent="0.4">
      <c r="A657" s="126" t="s">
        <v>362</v>
      </c>
      <c r="B657" s="12" t="s">
        <v>403</v>
      </c>
      <c r="C657" s="12"/>
      <c r="D657" s="21">
        <f>Table13[[#This Row],[WF 
(Disc.)]]*$D$654</f>
        <v>0.62118000000000007</v>
      </c>
      <c r="E657" s="128">
        <v>0.5</v>
      </c>
      <c r="F657" s="69"/>
      <c r="G657" s="15"/>
      <c r="J657" s="34"/>
      <c r="K657" s="39"/>
    </row>
    <row r="658" spans="1:11" ht="26.25" outlineLevel="3" x14ac:dyDescent="0.4">
      <c r="A658" s="119" t="s">
        <v>358</v>
      </c>
      <c r="B658" s="97" t="s">
        <v>942</v>
      </c>
      <c r="C658" s="97"/>
      <c r="D658" s="98">
        <f>Table13[[#This Row],[WF 
(Disc.)]]*$D$653</f>
        <v>0.62118000000000007</v>
      </c>
      <c r="E658" s="120">
        <v>0.3</v>
      </c>
      <c r="F658" s="69"/>
      <c r="G658" s="15"/>
      <c r="J658" s="34"/>
      <c r="K658" s="39"/>
    </row>
    <row r="659" spans="1:11" ht="26.25" outlineLevel="4" x14ac:dyDescent="0.4">
      <c r="A659" s="126" t="s">
        <v>363</v>
      </c>
      <c r="B659" s="12" t="s">
        <v>405</v>
      </c>
      <c r="C659" s="12"/>
      <c r="D659" s="21">
        <f>Table13[[#This Row],[WF 
(Disc.)]]*$D$658</f>
        <v>0.12423600000000001</v>
      </c>
      <c r="E659" s="128">
        <v>0.2</v>
      </c>
      <c r="F659" s="69"/>
      <c r="G659" s="15"/>
      <c r="J659" s="34"/>
      <c r="K659" s="39"/>
    </row>
    <row r="660" spans="1:11" ht="26.25" outlineLevel="4" x14ac:dyDescent="0.4">
      <c r="A660" s="126" t="s">
        <v>364</v>
      </c>
      <c r="B660" s="12" t="s">
        <v>404</v>
      </c>
      <c r="C660" s="12"/>
      <c r="D660" s="21">
        <f>Table13[[#This Row],[WF 
(Disc.)]]*$D$658</f>
        <v>0.18635400000000002</v>
      </c>
      <c r="E660" s="128">
        <v>0.3</v>
      </c>
      <c r="F660" s="69"/>
      <c r="G660" s="15"/>
      <c r="J660" s="34"/>
      <c r="K660" s="39"/>
    </row>
    <row r="661" spans="1:11" ht="26.25" outlineLevel="4" x14ac:dyDescent="0.4">
      <c r="A661" s="126" t="s">
        <v>365</v>
      </c>
      <c r="B661" s="12" t="s">
        <v>403</v>
      </c>
      <c r="C661" s="12"/>
      <c r="D661" s="21">
        <f>Table13[[#This Row],[WF 
(Disc.)]]*$D$658</f>
        <v>0.31059000000000003</v>
      </c>
      <c r="E661" s="128">
        <v>0.5</v>
      </c>
      <c r="F661" s="69"/>
      <c r="G661" s="15"/>
      <c r="J661" s="34"/>
      <c r="K661" s="39"/>
    </row>
    <row r="662" spans="1:11" ht="26.25" outlineLevel="3" x14ac:dyDescent="0.4">
      <c r="A662" s="119" t="s">
        <v>359</v>
      </c>
      <c r="B662" s="97" t="s">
        <v>338</v>
      </c>
      <c r="C662" s="97"/>
      <c r="D662" s="98">
        <f>Table13[[#This Row],[WF 
(Disc.)]]*$D$653</f>
        <v>0.20706000000000002</v>
      </c>
      <c r="E662" s="120">
        <v>0.1</v>
      </c>
      <c r="F662" s="69"/>
      <c r="G662" s="15"/>
      <c r="J662" s="34"/>
      <c r="K662" s="39"/>
    </row>
    <row r="663" spans="1:11" ht="26.25" outlineLevel="4" x14ac:dyDescent="0.4">
      <c r="A663" s="126" t="s">
        <v>366</v>
      </c>
      <c r="B663" s="12" t="s">
        <v>405</v>
      </c>
      <c r="C663" s="12"/>
      <c r="D663" s="21">
        <f>Table13[[#This Row],[WF 
(Disc.)]]*$D$662</f>
        <v>4.1412000000000004E-2</v>
      </c>
      <c r="E663" s="128">
        <v>0.2</v>
      </c>
      <c r="F663" s="69"/>
      <c r="G663" s="15"/>
      <c r="J663" s="34"/>
      <c r="K663" s="39"/>
    </row>
    <row r="664" spans="1:11" ht="26.25" outlineLevel="4" x14ac:dyDescent="0.4">
      <c r="A664" s="126" t="s">
        <v>367</v>
      </c>
      <c r="B664" s="12" t="s">
        <v>404</v>
      </c>
      <c r="C664" s="12"/>
      <c r="D664" s="21">
        <f>Table13[[#This Row],[WF 
(Disc.)]]*$D$662</f>
        <v>6.2118000000000007E-2</v>
      </c>
      <c r="E664" s="128">
        <v>0.3</v>
      </c>
      <c r="F664" s="69"/>
      <c r="G664" s="15"/>
      <c r="J664" s="34"/>
      <c r="K664" s="39"/>
    </row>
    <row r="665" spans="1:11" ht="26.25" outlineLevel="4" x14ac:dyDescent="0.4">
      <c r="A665" s="126" t="s">
        <v>368</v>
      </c>
      <c r="B665" s="12" t="s">
        <v>403</v>
      </c>
      <c r="C665" s="12"/>
      <c r="D665" s="21">
        <f>Table13[[#This Row],[WF 
(Disc.)]]*$D$662</f>
        <v>0.10353000000000001</v>
      </c>
      <c r="E665" s="128">
        <v>0.5</v>
      </c>
      <c r="F665" s="69"/>
      <c r="G665" s="15"/>
      <c r="J665" s="34"/>
      <c r="K665" s="39"/>
    </row>
    <row r="666" spans="1:11" ht="23.25" outlineLevel="2" x14ac:dyDescent="0.35">
      <c r="A666" s="127" t="s">
        <v>232</v>
      </c>
      <c r="B666" s="28" t="s">
        <v>217</v>
      </c>
      <c r="C666" s="28"/>
      <c r="D666" s="32">
        <f>$D$652*Table13[[#This Row],[WF 
(Disc.)]]</f>
        <v>0.51659999999999995</v>
      </c>
      <c r="E666" s="114">
        <v>8.6099999999999996E-2</v>
      </c>
      <c r="F666" s="69"/>
      <c r="G666" s="15"/>
      <c r="J666" s="34"/>
      <c r="K666" s="1"/>
    </row>
    <row r="667" spans="1:11" ht="23.25" outlineLevel="3" x14ac:dyDescent="0.35">
      <c r="A667" s="119" t="s">
        <v>360</v>
      </c>
      <c r="B667" s="97" t="s">
        <v>337</v>
      </c>
      <c r="C667" s="97"/>
      <c r="D667" s="98">
        <f>$D$666*Table13[[#This Row],[WF 
(Disc.)]]</f>
        <v>0.46493999999999996</v>
      </c>
      <c r="E667" s="120">
        <v>0.9</v>
      </c>
      <c r="F667" s="69"/>
      <c r="G667" s="15"/>
      <c r="J667" s="34"/>
      <c r="K667" s="1"/>
    </row>
    <row r="668" spans="1:11" ht="23.25" outlineLevel="4" x14ac:dyDescent="0.35">
      <c r="A668" s="126" t="s">
        <v>369</v>
      </c>
      <c r="B668" s="12" t="s">
        <v>405</v>
      </c>
      <c r="C668" s="12"/>
      <c r="D668" s="21">
        <f>$D$667*Table13[[#This Row],[WF 
(Disc.)]]</f>
        <v>9.2988000000000001E-2</v>
      </c>
      <c r="E668" s="128">
        <v>0.2</v>
      </c>
      <c r="F668" s="69"/>
      <c r="G668" s="15"/>
      <c r="J668" s="34"/>
      <c r="K668" s="1"/>
    </row>
    <row r="669" spans="1:11" ht="23.25" outlineLevel="4" x14ac:dyDescent="0.35">
      <c r="A669" s="126" t="s">
        <v>370</v>
      </c>
      <c r="B669" s="12" t="s">
        <v>404</v>
      </c>
      <c r="C669" s="12"/>
      <c r="D669" s="21">
        <f>$D$667*Table13[[#This Row],[WF 
(Disc.)]]</f>
        <v>0.13948199999999999</v>
      </c>
      <c r="E669" s="128">
        <v>0.3</v>
      </c>
      <c r="F669" s="69"/>
      <c r="G669" s="15"/>
      <c r="J669" s="34"/>
      <c r="K669" s="1"/>
    </row>
    <row r="670" spans="1:11" ht="23.25" outlineLevel="4" x14ac:dyDescent="0.35">
      <c r="A670" s="126" t="s">
        <v>371</v>
      </c>
      <c r="B670" s="12" t="s">
        <v>403</v>
      </c>
      <c r="C670" s="12"/>
      <c r="D670" s="21">
        <f>$D$667*Table13[[#This Row],[WF 
(Disc.)]]</f>
        <v>0.23246999999999998</v>
      </c>
      <c r="E670" s="128">
        <v>0.5</v>
      </c>
      <c r="F670" s="69"/>
      <c r="G670" s="15"/>
      <c r="J670" s="34"/>
      <c r="K670" s="1"/>
    </row>
    <row r="671" spans="1:11" ht="23.25" outlineLevel="3" x14ac:dyDescent="0.35">
      <c r="A671" s="119" t="s">
        <v>361</v>
      </c>
      <c r="B671" s="97" t="s">
        <v>339</v>
      </c>
      <c r="C671" s="97"/>
      <c r="D671" s="98">
        <f>$D$666*Table13[[#This Row],[WF 
(Disc.)]]</f>
        <v>5.1659999999999998E-2</v>
      </c>
      <c r="E671" s="120">
        <v>0.1</v>
      </c>
      <c r="F671" s="69"/>
      <c r="G671" s="15"/>
      <c r="J671" s="34"/>
      <c r="K671" s="1"/>
    </row>
    <row r="672" spans="1:11" ht="23.25" outlineLevel="4" x14ac:dyDescent="0.35">
      <c r="A672" s="126" t="s">
        <v>372</v>
      </c>
      <c r="B672" s="12" t="s">
        <v>405</v>
      </c>
      <c r="C672" s="12"/>
      <c r="D672" s="21">
        <f>$D$671*Table13[[#This Row],[WF 
(Disc.)]]</f>
        <v>1.0332000000000001E-2</v>
      </c>
      <c r="E672" s="128">
        <v>0.2</v>
      </c>
      <c r="F672" s="69"/>
      <c r="G672" s="15"/>
      <c r="J672" s="34"/>
      <c r="K672" s="1"/>
    </row>
    <row r="673" spans="1:11" ht="23.25" outlineLevel="4" x14ac:dyDescent="0.35">
      <c r="A673" s="126" t="s">
        <v>373</v>
      </c>
      <c r="B673" s="12" t="s">
        <v>404</v>
      </c>
      <c r="C673" s="12"/>
      <c r="D673" s="21">
        <f>$D$671*Table13[[#This Row],[WF 
(Disc.)]]</f>
        <v>1.5497999999999998E-2</v>
      </c>
      <c r="E673" s="128">
        <v>0.3</v>
      </c>
      <c r="F673" s="69"/>
      <c r="G673" s="15"/>
      <c r="J673" s="34"/>
      <c r="K673" s="1"/>
    </row>
    <row r="674" spans="1:11" ht="23.25" outlineLevel="4" x14ac:dyDescent="0.35">
      <c r="A674" s="126" t="s">
        <v>374</v>
      </c>
      <c r="B674" s="12" t="s">
        <v>403</v>
      </c>
      <c r="C674" s="12"/>
      <c r="D674" s="21">
        <f>$D$671*Table13[[#This Row],[WF 
(Disc.)]]</f>
        <v>2.5829999999999999E-2</v>
      </c>
      <c r="E674" s="128">
        <v>0.5</v>
      </c>
      <c r="F674" s="69"/>
      <c r="G674" s="15"/>
      <c r="J674" s="34"/>
      <c r="K674" s="1"/>
    </row>
    <row r="675" spans="1:11" ht="23.25" outlineLevel="2" x14ac:dyDescent="0.35">
      <c r="A675" s="127" t="s">
        <v>233</v>
      </c>
      <c r="B675" s="7" t="s">
        <v>234</v>
      </c>
      <c r="C675" s="7"/>
      <c r="D675" s="32">
        <f>$D$652*Table13[[#This Row],[WF 
(Disc.)]]</f>
        <v>4.9200000000000008E-2</v>
      </c>
      <c r="E675" s="114">
        <v>8.2000000000000007E-3</v>
      </c>
      <c r="F675" s="69"/>
      <c r="G675" s="15"/>
      <c r="J675" s="34"/>
      <c r="K675" s="1"/>
    </row>
    <row r="676" spans="1:11" ht="23.25" outlineLevel="2" x14ac:dyDescent="0.35">
      <c r="A676" s="127" t="s">
        <v>235</v>
      </c>
      <c r="B676" s="7" t="s">
        <v>219</v>
      </c>
      <c r="C676" s="7"/>
      <c r="D676" s="32">
        <f>$D$652*Table13[[#This Row],[WF 
(Disc.)]]</f>
        <v>0.29520000000000002</v>
      </c>
      <c r="E676" s="114">
        <v>4.9200000000000001E-2</v>
      </c>
      <c r="F676" s="69"/>
      <c r="G676" s="15"/>
      <c r="J676" s="34"/>
      <c r="K676" s="1"/>
    </row>
    <row r="677" spans="1:11" ht="23.25" outlineLevel="2" x14ac:dyDescent="0.35">
      <c r="A677" s="127" t="s">
        <v>236</v>
      </c>
      <c r="B677" s="7" t="s">
        <v>220</v>
      </c>
      <c r="C677" s="7"/>
      <c r="D677" s="32">
        <f>$D$652*Table13[[#This Row],[WF 
(Disc.)]]</f>
        <v>0.51659999999999995</v>
      </c>
      <c r="E677" s="114">
        <v>8.6099999999999996E-2</v>
      </c>
      <c r="F677" s="69"/>
      <c r="G677" s="15"/>
      <c r="J677" s="34"/>
      <c r="K677" s="1"/>
    </row>
    <row r="678" spans="1:11" ht="23.25" outlineLevel="2" x14ac:dyDescent="0.35">
      <c r="A678" s="127" t="s">
        <v>237</v>
      </c>
      <c r="B678" s="7" t="s">
        <v>238</v>
      </c>
      <c r="C678" s="7"/>
      <c r="D678" s="32">
        <f>$D$652*Table13[[#This Row],[WF 
(Disc.)]]</f>
        <v>1.1064000000000001</v>
      </c>
      <c r="E678" s="114">
        <v>0.18440000000000001</v>
      </c>
      <c r="F678" s="69"/>
      <c r="G678" s="15"/>
      <c r="J678" s="34"/>
      <c r="K678" s="1"/>
    </row>
    <row r="679" spans="1:11" ht="23.25" outlineLevel="2" x14ac:dyDescent="0.35">
      <c r="A679" s="127" t="s">
        <v>239</v>
      </c>
      <c r="B679" s="7" t="s">
        <v>198</v>
      </c>
      <c r="C679" s="7"/>
      <c r="D679" s="32">
        <f>$D$652*Table13[[#This Row],[WF 
(Disc.)]]</f>
        <v>0.51659999999999995</v>
      </c>
      <c r="E679" s="114">
        <v>8.6099999999999996E-2</v>
      </c>
      <c r="F679" s="69"/>
      <c r="G679" s="15"/>
      <c r="J679" s="34"/>
      <c r="K679" s="1"/>
    </row>
    <row r="680" spans="1:11" ht="23.25" outlineLevel="2" x14ac:dyDescent="0.35">
      <c r="A680" s="127" t="s">
        <v>240</v>
      </c>
      <c r="B680" s="7" t="s">
        <v>200</v>
      </c>
      <c r="C680" s="7"/>
      <c r="D680" s="32">
        <f>$D$652*Table13[[#This Row],[WF 
(Disc.)]]</f>
        <v>9.9000000000000005E-2</v>
      </c>
      <c r="E680" s="114">
        <v>1.6500000000000001E-2</v>
      </c>
      <c r="F680" s="69"/>
      <c r="G680" s="15"/>
      <c r="J680" s="34"/>
      <c r="K680" s="1"/>
    </row>
    <row r="681" spans="1:11" ht="23.25" outlineLevel="2" x14ac:dyDescent="0.35">
      <c r="A681" s="127" t="s">
        <v>241</v>
      </c>
      <c r="B681" s="7" t="s">
        <v>222</v>
      </c>
      <c r="C681" s="7"/>
      <c r="D681" s="32">
        <f>$D$652*Table13[[#This Row],[WF 
(Disc.)]]</f>
        <v>0.11580000000000001</v>
      </c>
      <c r="E681" s="114">
        <v>1.9300000000000001E-2</v>
      </c>
      <c r="F681" s="69"/>
      <c r="G681" s="15"/>
      <c r="J681" s="34"/>
      <c r="K681" s="1"/>
    </row>
    <row r="682" spans="1:11" ht="23.25" outlineLevel="2" x14ac:dyDescent="0.35">
      <c r="A682" s="127" t="s">
        <v>242</v>
      </c>
      <c r="B682" s="7" t="s">
        <v>243</v>
      </c>
      <c r="C682" s="7"/>
      <c r="D682" s="32">
        <f>$D$652*Table13[[#This Row],[WF 
(Disc.)]]</f>
        <v>9.9000000000000005E-2</v>
      </c>
      <c r="E682" s="114">
        <v>1.6500000000000001E-2</v>
      </c>
      <c r="F682" s="69"/>
      <c r="G682" s="15"/>
      <c r="J682" s="34"/>
      <c r="K682" s="1"/>
    </row>
    <row r="683" spans="1:11" ht="23.25" outlineLevel="2" x14ac:dyDescent="0.35">
      <c r="A683" s="127" t="s">
        <v>244</v>
      </c>
      <c r="B683" s="7" t="s">
        <v>224</v>
      </c>
      <c r="C683" s="7"/>
      <c r="D683" s="32">
        <f>$D$652*Table13[[#This Row],[WF 
(Disc.)]]</f>
        <v>0.17219999999999999</v>
      </c>
      <c r="E683" s="114">
        <v>2.87E-2</v>
      </c>
      <c r="F683" s="69"/>
      <c r="G683" s="15"/>
      <c r="J683" s="34"/>
      <c r="K683" s="1"/>
    </row>
    <row r="684" spans="1:11" ht="23.25" outlineLevel="2" x14ac:dyDescent="0.35">
      <c r="A684" s="127" t="s">
        <v>245</v>
      </c>
      <c r="B684" s="7" t="s">
        <v>204</v>
      </c>
      <c r="C684" s="7"/>
      <c r="D684" s="32">
        <f>$D$652*Table13[[#This Row],[WF 
(Disc.)]]</f>
        <v>4.9200000000000008E-2</v>
      </c>
      <c r="E684" s="114">
        <v>8.2000000000000007E-3</v>
      </c>
      <c r="F684" s="69"/>
      <c r="G684" s="15"/>
      <c r="J684" s="34"/>
      <c r="K684" s="1"/>
    </row>
    <row r="685" spans="1:11" ht="23.25" outlineLevel="2" x14ac:dyDescent="0.35">
      <c r="A685" s="127" t="s">
        <v>246</v>
      </c>
      <c r="B685" s="7" t="s">
        <v>205</v>
      </c>
      <c r="C685" s="7"/>
      <c r="D685" s="32">
        <f>$D$652*Table13[[#This Row],[WF 
(Disc.)]]</f>
        <v>4.9200000000000008E-2</v>
      </c>
      <c r="E685" s="114">
        <v>8.2000000000000007E-3</v>
      </c>
      <c r="F685" s="69"/>
      <c r="G685" s="15"/>
      <c r="J685" s="34"/>
      <c r="K685" s="1"/>
    </row>
    <row r="686" spans="1:11" ht="23.25" outlineLevel="2" x14ac:dyDescent="0.35">
      <c r="A686" s="127" t="s">
        <v>247</v>
      </c>
      <c r="B686" s="7" t="s">
        <v>206</v>
      </c>
      <c r="C686" s="7"/>
      <c r="D686" s="32">
        <f>$D$652*Table13[[#This Row],[WF 
(Disc.)]]</f>
        <v>4.9200000000000008E-2</v>
      </c>
      <c r="E686" s="114">
        <v>8.2000000000000007E-3</v>
      </c>
      <c r="F686" s="69"/>
      <c r="G686" s="15"/>
      <c r="J686" s="34"/>
      <c r="K686" s="1"/>
    </row>
    <row r="687" spans="1:11" ht="23.25" outlineLevel="2" x14ac:dyDescent="0.35">
      <c r="A687" s="127" t="s">
        <v>248</v>
      </c>
      <c r="B687" s="7" t="s">
        <v>249</v>
      </c>
      <c r="C687" s="7"/>
      <c r="D687" s="32">
        <f>$D$652*Table13[[#This Row],[WF 
(Disc.)]]</f>
        <v>4.9200000000000008E-2</v>
      </c>
      <c r="E687" s="114">
        <v>8.2000000000000007E-3</v>
      </c>
      <c r="F687" s="69"/>
      <c r="G687" s="15"/>
      <c r="J687" s="34"/>
      <c r="K687" s="1"/>
    </row>
    <row r="688" spans="1:11" ht="23.25" outlineLevel="2" x14ac:dyDescent="0.35">
      <c r="A688" s="127" t="s">
        <v>250</v>
      </c>
      <c r="B688" s="7" t="s">
        <v>227</v>
      </c>
      <c r="C688" s="7"/>
      <c r="D688" s="32">
        <f>$D$652*Table13[[#This Row],[WF 
(Disc.)]]</f>
        <v>4.9200000000000008E-2</v>
      </c>
      <c r="E688" s="114">
        <v>8.2000000000000007E-3</v>
      </c>
      <c r="F688" s="69"/>
      <c r="G688" s="15"/>
      <c r="J688" s="34"/>
      <c r="K688" s="1"/>
    </row>
    <row r="689" spans="1:11" ht="23.25" outlineLevel="2" x14ac:dyDescent="0.35">
      <c r="A689" s="127" t="s">
        <v>251</v>
      </c>
      <c r="B689" s="7" t="s">
        <v>209</v>
      </c>
      <c r="C689" s="7"/>
      <c r="D689" s="32">
        <f>$D$652*Table13[[#This Row],[WF 
(Disc.)]]</f>
        <v>4.9200000000000008E-2</v>
      </c>
      <c r="E689" s="114">
        <v>8.2000000000000007E-3</v>
      </c>
      <c r="F689" s="69"/>
      <c r="G689" s="15"/>
      <c r="J689" s="34"/>
      <c r="K689" s="1"/>
    </row>
    <row r="690" spans="1:11" ht="23.25" outlineLevel="2" x14ac:dyDescent="0.35">
      <c r="A690" s="127" t="s">
        <v>252</v>
      </c>
      <c r="B690" s="7" t="s">
        <v>210</v>
      </c>
      <c r="C690" s="7"/>
      <c r="D690" s="32">
        <f>$D$652*Table13[[#This Row],[WF 
(Disc.)]]</f>
        <v>4.9200000000000008E-2</v>
      </c>
      <c r="E690" s="114">
        <v>8.2000000000000007E-3</v>
      </c>
      <c r="F690" s="69"/>
      <c r="G690" s="15"/>
      <c r="J690" s="34"/>
      <c r="K690" s="1"/>
    </row>
    <row r="691" spans="1:11" ht="23.25" outlineLevel="2" x14ac:dyDescent="0.35">
      <c r="A691" s="127" t="s">
        <v>253</v>
      </c>
      <c r="B691" s="7" t="s">
        <v>228</v>
      </c>
      <c r="C691" s="7"/>
      <c r="D691" s="32">
        <f>$D$652*Table13[[#This Row],[WF 
(Disc.)]]</f>
        <v>4.9200000000000008E-2</v>
      </c>
      <c r="E691" s="114">
        <v>8.2000000000000007E-3</v>
      </c>
      <c r="F691" s="69"/>
      <c r="G691" s="15"/>
      <c r="J691" s="34"/>
      <c r="K691" s="1"/>
    </row>
    <row r="692" spans="1:11" ht="23.25" outlineLevel="2" x14ac:dyDescent="0.35">
      <c r="A692" s="127" t="s">
        <v>254</v>
      </c>
      <c r="B692" s="7" t="s">
        <v>229</v>
      </c>
      <c r="C692" s="7"/>
      <c r="D692" s="32">
        <f>$D$652*Table13[[#This Row],[WF 
(Disc.)]]</f>
        <v>4.9200000000000008E-2</v>
      </c>
      <c r="E692" s="114">
        <v>8.2000000000000007E-3</v>
      </c>
      <c r="F692" s="69"/>
      <c r="G692" s="15"/>
      <c r="J692" s="34"/>
      <c r="K692" s="1"/>
    </row>
    <row r="693" spans="1:11" ht="26.25" outlineLevel="1" x14ac:dyDescent="0.4">
      <c r="A693" s="111">
        <v>2.4</v>
      </c>
      <c r="B693" s="6" t="s">
        <v>255</v>
      </c>
      <c r="C693" s="6"/>
      <c r="D693" s="8">
        <v>5</v>
      </c>
      <c r="E693" s="124"/>
      <c r="F693" s="72"/>
      <c r="G693" s="81"/>
      <c r="J693" s="34"/>
      <c r="K693" s="39"/>
    </row>
    <row r="694" spans="1:11" s="20" customFormat="1" ht="26.25" outlineLevel="2" x14ac:dyDescent="0.4">
      <c r="A694" s="127" t="s">
        <v>256</v>
      </c>
      <c r="B694" s="7" t="s">
        <v>406</v>
      </c>
      <c r="C694" s="7"/>
      <c r="D694" s="32">
        <f t="shared" ref="D694:D700" si="10">E694*$D$693</f>
        <v>1</v>
      </c>
      <c r="E694" s="114">
        <v>0.2</v>
      </c>
      <c r="F694" s="71"/>
      <c r="G694" s="19"/>
      <c r="H694" s="83"/>
      <c r="I694"/>
      <c r="J694" s="30"/>
      <c r="K694" s="40"/>
    </row>
    <row r="695" spans="1:11" ht="26.25" outlineLevel="2" x14ac:dyDescent="0.4">
      <c r="A695" s="127" t="s">
        <v>258</v>
      </c>
      <c r="B695" s="7" t="s">
        <v>257</v>
      </c>
      <c r="C695" s="7"/>
      <c r="D695" s="32">
        <f t="shared" si="10"/>
        <v>0.75</v>
      </c>
      <c r="E695" s="114">
        <v>0.15</v>
      </c>
      <c r="F695" s="71"/>
      <c r="G695" s="15"/>
      <c r="H695" s="83"/>
      <c r="J695" s="34"/>
      <c r="K695" s="39"/>
    </row>
    <row r="696" spans="1:11" ht="26.25" outlineLevel="2" x14ac:dyDescent="0.4">
      <c r="A696" s="127" t="s">
        <v>260</v>
      </c>
      <c r="B696" s="7" t="s">
        <v>259</v>
      </c>
      <c r="C696" s="7"/>
      <c r="D696" s="32">
        <f t="shared" si="10"/>
        <v>0.5</v>
      </c>
      <c r="E696" s="114">
        <v>0.1</v>
      </c>
      <c r="F696" s="71"/>
      <c r="G696" s="15"/>
      <c r="H696" s="83"/>
      <c r="J696" s="34"/>
      <c r="K696" s="39"/>
    </row>
    <row r="697" spans="1:11" ht="26.25" outlineLevel="2" x14ac:dyDescent="0.4">
      <c r="A697" s="127" t="s">
        <v>262</v>
      </c>
      <c r="B697" s="7" t="s">
        <v>261</v>
      </c>
      <c r="C697" s="7"/>
      <c r="D697" s="32">
        <f t="shared" si="10"/>
        <v>0.625</v>
      </c>
      <c r="E697" s="114">
        <v>0.125</v>
      </c>
      <c r="F697" s="71"/>
      <c r="G697" s="15"/>
      <c r="H697" s="83"/>
      <c r="J697" s="34"/>
      <c r="K697" s="39"/>
    </row>
    <row r="698" spans="1:11" ht="26.25" outlineLevel="2" x14ac:dyDescent="0.4">
      <c r="A698" s="127" t="s">
        <v>264</v>
      </c>
      <c r="B698" s="7" t="s">
        <v>263</v>
      </c>
      <c r="C698" s="7"/>
      <c r="D698" s="32">
        <f t="shared" si="10"/>
        <v>0.625</v>
      </c>
      <c r="E698" s="114">
        <v>0.125</v>
      </c>
      <c r="F698" s="71"/>
      <c r="G698" s="15"/>
      <c r="H698" s="83"/>
      <c r="J698" s="34"/>
      <c r="K698" s="39"/>
    </row>
    <row r="699" spans="1:11" ht="26.25" outlineLevel="2" x14ac:dyDescent="0.4">
      <c r="A699" s="127" t="s">
        <v>266</v>
      </c>
      <c r="B699" s="7" t="s">
        <v>265</v>
      </c>
      <c r="C699" s="7"/>
      <c r="D699" s="32">
        <f t="shared" si="10"/>
        <v>1</v>
      </c>
      <c r="E699" s="114">
        <v>0.2</v>
      </c>
      <c r="F699" s="71"/>
      <c r="G699" s="15"/>
      <c r="H699" s="83"/>
      <c r="J699" s="34"/>
      <c r="K699" s="39"/>
    </row>
    <row r="700" spans="1:11" ht="26.25" outlineLevel="2" x14ac:dyDescent="0.4">
      <c r="A700" s="127" t="s">
        <v>375</v>
      </c>
      <c r="B700" s="7" t="s">
        <v>267</v>
      </c>
      <c r="C700" s="7"/>
      <c r="D700" s="32">
        <f t="shared" si="10"/>
        <v>0.5</v>
      </c>
      <c r="E700" s="114">
        <v>0.1</v>
      </c>
      <c r="F700" s="71"/>
      <c r="G700" s="15"/>
      <c r="H700" s="83"/>
      <c r="J700" s="34"/>
      <c r="K700" s="39"/>
    </row>
    <row r="701" spans="1:11" ht="26.25" outlineLevel="1" x14ac:dyDescent="0.4">
      <c r="A701" s="111">
        <v>2.5</v>
      </c>
      <c r="B701" s="6" t="s">
        <v>268</v>
      </c>
      <c r="C701" s="6"/>
      <c r="D701" s="9">
        <v>1.45</v>
      </c>
      <c r="E701" s="124"/>
      <c r="F701" s="72"/>
      <c r="G701" s="15"/>
      <c r="J701" s="34"/>
      <c r="K701" s="39"/>
    </row>
    <row r="702" spans="1:11" ht="26.25" outlineLevel="2" x14ac:dyDescent="0.4">
      <c r="A702" s="127" t="s">
        <v>269</v>
      </c>
      <c r="B702" s="7" t="s">
        <v>270</v>
      </c>
      <c r="C702" s="10"/>
      <c r="D702" s="11">
        <f>$D$701*Table13[[#This Row],[WF 
(Disc.)]]</f>
        <v>0.72499999999999998</v>
      </c>
      <c r="E702" s="129">
        <v>0.5</v>
      </c>
      <c r="F702" s="65"/>
      <c r="G702" s="15"/>
      <c r="J702" s="34"/>
      <c r="K702" s="39"/>
    </row>
    <row r="703" spans="1:11" s="22" customFormat="1" ht="26.25" outlineLevel="3" x14ac:dyDescent="0.4">
      <c r="A703" s="130" t="s">
        <v>271</v>
      </c>
      <c r="B703" s="26" t="s">
        <v>405</v>
      </c>
      <c r="C703" s="26"/>
      <c r="D703" s="21">
        <f>E703*$D$702</f>
        <v>0.14499999999999999</v>
      </c>
      <c r="E703" s="99">
        <v>0.2</v>
      </c>
      <c r="F703" s="71"/>
      <c r="G703" s="84"/>
      <c r="H703" s="83"/>
      <c r="I703" s="79"/>
      <c r="J703" s="35"/>
      <c r="K703" s="40"/>
    </row>
    <row r="704" spans="1:11" s="22" customFormat="1" ht="26.25" outlineLevel="3" x14ac:dyDescent="0.4">
      <c r="A704" s="130" t="s">
        <v>272</v>
      </c>
      <c r="B704" s="26" t="s">
        <v>407</v>
      </c>
      <c r="C704" s="26"/>
      <c r="D704" s="21">
        <f>E704*$D$702</f>
        <v>0.28999999999999998</v>
      </c>
      <c r="E704" s="99">
        <v>0.4</v>
      </c>
      <c r="F704" s="71"/>
      <c r="G704" s="84"/>
      <c r="H704" s="85"/>
      <c r="I704" s="79"/>
      <c r="J704" s="35"/>
      <c r="K704" s="40"/>
    </row>
    <row r="705" spans="1:11" s="22" customFormat="1" ht="26.25" outlineLevel="3" x14ac:dyDescent="0.4">
      <c r="A705" s="130" t="s">
        <v>376</v>
      </c>
      <c r="B705" s="26" t="s">
        <v>408</v>
      </c>
      <c r="C705" s="26"/>
      <c r="D705" s="21">
        <f>E705*$D$702</f>
        <v>0.28999999999999998</v>
      </c>
      <c r="E705" s="99">
        <v>0.4</v>
      </c>
      <c r="F705" s="71"/>
      <c r="G705" s="84"/>
      <c r="H705" s="85"/>
      <c r="I705" s="79"/>
      <c r="J705" s="35"/>
      <c r="K705" s="40"/>
    </row>
    <row r="706" spans="1:11" ht="26.25" outlineLevel="2" x14ac:dyDescent="0.4">
      <c r="A706" s="127" t="s">
        <v>273</v>
      </c>
      <c r="B706" s="7" t="s">
        <v>274</v>
      </c>
      <c r="C706" s="10"/>
      <c r="D706" s="11">
        <f>$D$701*Table13[[#This Row],[WF 
(Disc.)]]</f>
        <v>0.72499999999999998</v>
      </c>
      <c r="E706" s="129">
        <v>0.5</v>
      </c>
      <c r="F706" s="65"/>
      <c r="G706" s="15"/>
      <c r="J706" s="34"/>
      <c r="K706" s="39"/>
    </row>
    <row r="707" spans="1:11" s="20" customFormat="1" ht="26.25" outlineLevel="3" x14ac:dyDescent="0.4">
      <c r="A707" s="131" t="s">
        <v>275</v>
      </c>
      <c r="B707" s="12" t="s">
        <v>405</v>
      </c>
      <c r="C707" s="12"/>
      <c r="D707" s="21">
        <f>E707*$D$702</f>
        <v>0.14499999999999999</v>
      </c>
      <c r="E707" s="132">
        <v>0.2</v>
      </c>
      <c r="F707" s="68"/>
      <c r="G707" s="19"/>
      <c r="H707" s="83"/>
      <c r="I707"/>
      <c r="J707" s="30"/>
      <c r="K707" s="40"/>
    </row>
    <row r="708" spans="1:11" s="20" customFormat="1" ht="26.25" outlineLevel="3" x14ac:dyDescent="0.4">
      <c r="A708" s="131" t="s">
        <v>276</v>
      </c>
      <c r="B708" s="12" t="s">
        <v>300</v>
      </c>
      <c r="C708" s="12"/>
      <c r="D708" s="21">
        <f>E708*$D$702</f>
        <v>0.28999999999999998</v>
      </c>
      <c r="E708" s="123">
        <v>0.4</v>
      </c>
      <c r="F708" s="69"/>
      <c r="G708" s="19"/>
      <c r="H708" s="85"/>
      <c r="I708"/>
      <c r="J708" s="30"/>
      <c r="K708" s="40"/>
    </row>
    <row r="709" spans="1:11" s="20" customFormat="1" ht="26.25" outlineLevel="3" x14ac:dyDescent="0.4">
      <c r="A709" s="131" t="s">
        <v>377</v>
      </c>
      <c r="B709" s="12" t="s">
        <v>409</v>
      </c>
      <c r="C709" s="12"/>
      <c r="D709" s="21">
        <f>E709*$D$702</f>
        <v>0.28999999999999998</v>
      </c>
      <c r="E709" s="123">
        <v>0.4</v>
      </c>
      <c r="F709" s="69"/>
      <c r="G709" s="19"/>
      <c r="H709" s="85"/>
      <c r="I709"/>
      <c r="J709" s="30"/>
      <c r="K709" s="40"/>
    </row>
    <row r="710" spans="1:11" ht="26.25" outlineLevel="1" x14ac:dyDescent="0.4">
      <c r="A710" s="133">
        <v>2.6</v>
      </c>
      <c r="B710" s="6" t="s">
        <v>277</v>
      </c>
      <c r="C710" s="6"/>
      <c r="D710" s="8">
        <v>2</v>
      </c>
      <c r="E710" s="124"/>
      <c r="F710" s="72"/>
      <c r="G710" s="15"/>
      <c r="J710" s="34"/>
      <c r="K710" s="39"/>
    </row>
    <row r="711" spans="1:11" s="20" customFormat="1" ht="26.25" outlineLevel="2" x14ac:dyDescent="0.4">
      <c r="A711" s="127" t="s">
        <v>278</v>
      </c>
      <c r="B711" s="7" t="s">
        <v>947</v>
      </c>
      <c r="C711" s="10"/>
      <c r="D711" s="11">
        <f>E711*$D$710</f>
        <v>0.4</v>
      </c>
      <c r="E711" s="91">
        <v>0.2</v>
      </c>
      <c r="F711" s="69"/>
      <c r="G711" s="19"/>
      <c r="H711" s="36"/>
      <c r="I711"/>
      <c r="J711" s="30"/>
      <c r="K711" s="40"/>
    </row>
    <row r="712" spans="1:11" s="20" customFormat="1" ht="26.25" outlineLevel="2" x14ac:dyDescent="0.4">
      <c r="A712" s="127" t="s">
        <v>279</v>
      </c>
      <c r="B712" s="7" t="s">
        <v>410</v>
      </c>
      <c r="C712" s="10"/>
      <c r="D712" s="11">
        <f>E712*$D$710</f>
        <v>0.4</v>
      </c>
      <c r="E712" s="91">
        <v>0.2</v>
      </c>
      <c r="F712" s="69"/>
      <c r="G712" s="19"/>
      <c r="H712" s="36"/>
      <c r="I712"/>
      <c r="J712" s="30"/>
      <c r="K712" s="40"/>
    </row>
    <row r="713" spans="1:11" s="20" customFormat="1" ht="26.25" outlineLevel="2" x14ac:dyDescent="0.4">
      <c r="A713" s="127" t="s">
        <v>280</v>
      </c>
      <c r="B713" s="7" t="s">
        <v>411</v>
      </c>
      <c r="C713" s="10"/>
      <c r="D713" s="11">
        <f>E713*$D$710</f>
        <v>0.4</v>
      </c>
      <c r="E713" s="91">
        <v>0.2</v>
      </c>
      <c r="F713" s="69"/>
      <c r="G713" s="19"/>
      <c r="H713" s="36"/>
      <c r="I713"/>
      <c r="J713" s="30"/>
      <c r="K713" s="40"/>
    </row>
    <row r="714" spans="1:11" s="20" customFormat="1" ht="26.25" outlineLevel="2" x14ac:dyDescent="0.4">
      <c r="A714" s="127" t="s">
        <v>281</v>
      </c>
      <c r="B714" s="7" t="s">
        <v>412</v>
      </c>
      <c r="C714" s="10"/>
      <c r="D714" s="11">
        <f>E714*$D$710</f>
        <v>0.4</v>
      </c>
      <c r="E714" s="91">
        <v>0.2</v>
      </c>
      <c r="F714" s="69"/>
      <c r="G714" s="19"/>
      <c r="H714" s="36"/>
      <c r="I714"/>
      <c r="J714" s="30"/>
      <c r="K714" s="40"/>
    </row>
    <row r="715" spans="1:11" s="20" customFormat="1" ht="26.25" outlineLevel="2" x14ac:dyDescent="0.4">
      <c r="A715" s="127" t="s">
        <v>414</v>
      </c>
      <c r="B715" s="7" t="s">
        <v>413</v>
      </c>
      <c r="C715" s="10"/>
      <c r="D715" s="11">
        <f>E715*$D$710</f>
        <v>0.4</v>
      </c>
      <c r="E715" s="91">
        <v>0.2</v>
      </c>
      <c r="F715" s="69"/>
      <c r="G715" s="19"/>
      <c r="H715" s="36"/>
      <c r="I715"/>
      <c r="J715" s="30"/>
      <c r="K715" s="40"/>
    </row>
    <row r="716" spans="1:11" ht="26.25" outlineLevel="1" x14ac:dyDescent="0.4">
      <c r="A716" s="133">
        <v>2.7</v>
      </c>
      <c r="B716" s="6" t="s">
        <v>282</v>
      </c>
      <c r="C716" s="6"/>
      <c r="D716" s="8">
        <v>2</v>
      </c>
      <c r="E716" s="124"/>
      <c r="F716" s="72"/>
      <c r="G716" s="81"/>
      <c r="J716" s="34"/>
      <c r="K716" s="39"/>
    </row>
    <row r="717" spans="1:11" ht="26.25" outlineLevel="2" x14ac:dyDescent="0.4">
      <c r="A717" s="127" t="s">
        <v>283</v>
      </c>
      <c r="B717" s="7" t="s">
        <v>528</v>
      </c>
      <c r="C717" s="10"/>
      <c r="D717" s="11">
        <f>E717*$D$716</f>
        <v>0.4</v>
      </c>
      <c r="E717" s="91">
        <v>0.2</v>
      </c>
      <c r="F717" s="71"/>
      <c r="G717" s="15"/>
      <c r="H717" s="36"/>
      <c r="J717" s="36"/>
      <c r="K717" s="39"/>
    </row>
    <row r="718" spans="1:11" ht="26.25" outlineLevel="2" x14ac:dyDescent="0.4">
      <c r="A718" s="127" t="s">
        <v>284</v>
      </c>
      <c r="B718" s="7" t="s">
        <v>415</v>
      </c>
      <c r="C718" s="10"/>
      <c r="D718" s="11">
        <f t="shared" ref="D718:D722" si="11">E718*$D$716</f>
        <v>0.16666666666666666</v>
      </c>
      <c r="E718" s="91">
        <v>8.3333333333333329E-2</v>
      </c>
      <c r="F718" s="71"/>
      <c r="G718" s="15"/>
      <c r="H718" s="36"/>
      <c r="J718" s="36"/>
      <c r="K718" s="39"/>
    </row>
    <row r="719" spans="1:11" ht="26.25" outlineLevel="2" x14ac:dyDescent="0.4">
      <c r="A719" s="127" t="s">
        <v>285</v>
      </c>
      <c r="B719" s="7" t="s">
        <v>416</v>
      </c>
      <c r="C719" s="10"/>
      <c r="D719" s="11">
        <f t="shared" si="11"/>
        <v>0.16666666666666666</v>
      </c>
      <c r="E719" s="91">
        <v>8.3333333333333329E-2</v>
      </c>
      <c r="F719" s="71"/>
      <c r="G719" s="15"/>
      <c r="H719" s="36"/>
      <c r="J719" s="36"/>
      <c r="K719" s="39"/>
    </row>
    <row r="720" spans="1:11" ht="26.25" outlineLevel="2" x14ac:dyDescent="0.4">
      <c r="A720" s="127" t="s">
        <v>286</v>
      </c>
      <c r="B720" s="7" t="s">
        <v>417</v>
      </c>
      <c r="C720" s="10"/>
      <c r="D720" s="11">
        <f t="shared" si="11"/>
        <v>0.16666666666666666</v>
      </c>
      <c r="E720" s="91">
        <v>8.3333333333333329E-2</v>
      </c>
      <c r="F720" s="71"/>
      <c r="G720" s="15"/>
      <c r="H720" s="36"/>
      <c r="J720" s="36"/>
      <c r="K720" s="39"/>
    </row>
    <row r="721" spans="1:11" ht="26.25" outlineLevel="2" x14ac:dyDescent="0.4">
      <c r="A721" s="127" t="s">
        <v>287</v>
      </c>
      <c r="B721" s="7" t="s">
        <v>418</v>
      </c>
      <c r="C721" s="10"/>
      <c r="D721" s="11">
        <f t="shared" si="11"/>
        <v>0.16666666666666666</v>
      </c>
      <c r="E721" s="91">
        <v>8.3333333333333329E-2</v>
      </c>
      <c r="F721" s="71"/>
      <c r="G721" s="15"/>
      <c r="H721" s="36"/>
      <c r="J721" s="36"/>
      <c r="K721" s="39"/>
    </row>
    <row r="722" spans="1:11" ht="26.25" outlineLevel="2" x14ac:dyDescent="0.4">
      <c r="A722" s="127" t="s">
        <v>420</v>
      </c>
      <c r="B722" s="7" t="s">
        <v>419</v>
      </c>
      <c r="C722" s="10"/>
      <c r="D722" s="11">
        <f t="shared" si="11"/>
        <v>0.16666666666666666</v>
      </c>
      <c r="E722" s="91">
        <v>8.3333333333333329E-2</v>
      </c>
      <c r="F722" s="71"/>
      <c r="G722" s="15"/>
      <c r="H722" s="36"/>
      <c r="J722" s="36"/>
      <c r="K722" s="39"/>
    </row>
    <row r="723" spans="1:11" ht="26.25" outlineLevel="1" x14ac:dyDescent="0.4">
      <c r="A723" s="111">
        <v>2.8</v>
      </c>
      <c r="B723" s="6" t="s">
        <v>944</v>
      </c>
      <c r="C723" s="6"/>
      <c r="D723" s="8">
        <v>10</v>
      </c>
      <c r="E723" s="124"/>
      <c r="F723" s="72"/>
      <c r="G723" s="15"/>
      <c r="J723" s="34"/>
      <c r="K723" s="39"/>
    </row>
    <row r="724" spans="1:11" ht="26.25" outlineLevel="2" x14ac:dyDescent="0.4">
      <c r="A724" s="115" t="s">
        <v>288</v>
      </c>
      <c r="B724" s="51" t="s">
        <v>948</v>
      </c>
      <c r="C724" s="51"/>
      <c r="D724" s="53">
        <f>$D$723*Table13[[#This Row],[WF 
(Disc.)]]</f>
        <v>5</v>
      </c>
      <c r="E724" s="89">
        <v>0.5</v>
      </c>
      <c r="F724" s="69"/>
      <c r="G724" s="15"/>
      <c r="J724" s="34"/>
      <c r="K724" s="39"/>
    </row>
    <row r="725" spans="1:11" s="20" customFormat="1" ht="26.25" outlineLevel="3" x14ac:dyDescent="0.4">
      <c r="A725" s="134" t="s">
        <v>378</v>
      </c>
      <c r="B725" s="26" t="s">
        <v>528</v>
      </c>
      <c r="C725" s="26"/>
      <c r="D725" s="21">
        <f>E725*$D$724</f>
        <v>1</v>
      </c>
      <c r="E725" s="99">
        <v>0.2</v>
      </c>
      <c r="F725" s="71"/>
      <c r="G725" s="19"/>
      <c r="H725" s="36"/>
      <c r="I725"/>
      <c r="J725" s="30"/>
      <c r="K725" s="40"/>
    </row>
    <row r="726" spans="1:11" s="20" customFormat="1" ht="26.25" outlineLevel="3" x14ac:dyDescent="0.4">
      <c r="A726" s="134" t="s">
        <v>379</v>
      </c>
      <c r="B726" s="26" t="s">
        <v>415</v>
      </c>
      <c r="C726" s="26"/>
      <c r="D726" s="21">
        <f t="shared" ref="D726:D729" si="12">E726*$D$724</f>
        <v>0.5</v>
      </c>
      <c r="E726" s="99">
        <v>0.1</v>
      </c>
      <c r="F726" s="71"/>
      <c r="G726" s="19"/>
      <c r="H726" s="36"/>
      <c r="I726"/>
      <c r="J726" s="30"/>
      <c r="K726" s="40"/>
    </row>
    <row r="727" spans="1:11" s="20" customFormat="1" ht="26.25" outlineLevel="3" x14ac:dyDescent="0.4">
      <c r="A727" s="134" t="s">
        <v>380</v>
      </c>
      <c r="B727" s="26" t="s">
        <v>1138</v>
      </c>
      <c r="C727" s="26"/>
      <c r="D727" s="21">
        <f t="shared" si="12"/>
        <v>0.5</v>
      </c>
      <c r="E727" s="99">
        <v>0.1</v>
      </c>
      <c r="F727" s="71"/>
      <c r="G727" s="19"/>
      <c r="H727" s="36"/>
      <c r="I727"/>
      <c r="J727" s="30"/>
      <c r="K727" s="40"/>
    </row>
    <row r="728" spans="1:11" s="20" customFormat="1" ht="26.25" outlineLevel="3" x14ac:dyDescent="0.4">
      <c r="A728" s="134" t="s">
        <v>1118</v>
      </c>
      <c r="B728" s="26" t="s">
        <v>1139</v>
      </c>
      <c r="C728" s="26"/>
      <c r="D728" s="21">
        <f t="shared" si="12"/>
        <v>2.5</v>
      </c>
      <c r="E728" s="99">
        <v>0.5</v>
      </c>
      <c r="F728" s="71"/>
      <c r="G728" s="19"/>
      <c r="H728" s="36"/>
      <c r="I728"/>
      <c r="J728" s="30"/>
      <c r="K728" s="40"/>
    </row>
    <row r="729" spans="1:11" s="20" customFormat="1" ht="26.25" outlineLevel="3" x14ac:dyDescent="0.4">
      <c r="A729" s="134" t="s">
        <v>1120</v>
      </c>
      <c r="B729" s="26" t="s">
        <v>418</v>
      </c>
      <c r="C729" s="26"/>
      <c r="D729" s="21">
        <f t="shared" si="12"/>
        <v>0.5</v>
      </c>
      <c r="E729" s="99">
        <v>0.1</v>
      </c>
      <c r="F729" s="71"/>
      <c r="G729" s="19"/>
      <c r="H729" s="36"/>
      <c r="I729"/>
      <c r="J729" s="30"/>
      <c r="K729" s="40"/>
    </row>
    <row r="730" spans="1:11" ht="26.25" outlineLevel="2" x14ac:dyDescent="0.4">
      <c r="A730" s="115" t="s">
        <v>289</v>
      </c>
      <c r="B730" s="51" t="s">
        <v>949</v>
      </c>
      <c r="C730" s="51"/>
      <c r="D730" s="53">
        <f>$D$723*Table13[[#This Row],[WF 
(Disc.)]]</f>
        <v>5</v>
      </c>
      <c r="E730" s="89">
        <v>0.5</v>
      </c>
      <c r="F730" s="69"/>
      <c r="G730" s="15"/>
      <c r="J730" s="34"/>
      <c r="K730" s="39"/>
    </row>
    <row r="731" spans="1:11" s="20" customFormat="1" ht="26.25" outlineLevel="3" x14ac:dyDescent="0.4">
      <c r="A731" s="134" t="s">
        <v>381</v>
      </c>
      <c r="B731" s="26" t="s">
        <v>528</v>
      </c>
      <c r="C731" s="26"/>
      <c r="D731" s="21">
        <f>E731*$D$724</f>
        <v>1</v>
      </c>
      <c r="E731" s="99">
        <v>0.2</v>
      </c>
      <c r="F731" s="71"/>
      <c r="G731" s="19"/>
      <c r="H731" s="36"/>
      <c r="I731"/>
      <c r="J731" s="30"/>
      <c r="K731" s="40"/>
    </row>
    <row r="732" spans="1:11" s="20" customFormat="1" ht="26.25" outlineLevel="3" x14ac:dyDescent="0.4">
      <c r="A732" s="134" t="s">
        <v>382</v>
      </c>
      <c r="B732" s="26" t="s">
        <v>415</v>
      </c>
      <c r="C732" s="26"/>
      <c r="D732" s="21">
        <f t="shared" ref="D732:D735" si="13">E732*$D$724</f>
        <v>0.5</v>
      </c>
      <c r="E732" s="99">
        <v>0.1</v>
      </c>
      <c r="F732" s="71"/>
      <c r="G732" s="19"/>
      <c r="H732" s="36"/>
      <c r="I732"/>
      <c r="J732" s="30"/>
      <c r="K732" s="40"/>
    </row>
    <row r="733" spans="1:11" s="20" customFormat="1" ht="26.25" outlineLevel="3" x14ac:dyDescent="0.4">
      <c r="A733" s="134" t="s">
        <v>383</v>
      </c>
      <c r="B733" s="26" t="s">
        <v>1138</v>
      </c>
      <c r="C733" s="26"/>
      <c r="D733" s="21">
        <f t="shared" si="13"/>
        <v>0.5</v>
      </c>
      <c r="E733" s="99">
        <v>0.1</v>
      </c>
      <c r="F733" s="71"/>
      <c r="G733" s="19"/>
      <c r="H733" s="36"/>
      <c r="I733"/>
      <c r="J733" s="30"/>
      <c r="K733" s="40"/>
    </row>
    <row r="734" spans="1:11" s="20" customFormat="1" ht="26.25" outlineLevel="3" x14ac:dyDescent="0.4">
      <c r="A734" s="134" t="s">
        <v>1140</v>
      </c>
      <c r="B734" s="26" t="s">
        <v>1139</v>
      </c>
      <c r="C734" s="26"/>
      <c r="D734" s="21">
        <f t="shared" si="13"/>
        <v>2.5</v>
      </c>
      <c r="E734" s="99">
        <v>0.5</v>
      </c>
      <c r="F734" s="71"/>
      <c r="G734" s="19"/>
      <c r="H734" s="36"/>
      <c r="I734"/>
      <c r="J734" s="30"/>
      <c r="K734" s="40"/>
    </row>
    <row r="735" spans="1:11" s="20" customFormat="1" ht="26.25" outlineLevel="3" x14ac:dyDescent="0.4">
      <c r="A735" s="134" t="s">
        <v>1141</v>
      </c>
      <c r="B735" s="26" t="s">
        <v>418</v>
      </c>
      <c r="C735" s="26"/>
      <c r="D735" s="21">
        <f t="shared" si="13"/>
        <v>0.5</v>
      </c>
      <c r="E735" s="99">
        <v>0.1</v>
      </c>
      <c r="F735" s="71"/>
      <c r="G735" s="19"/>
      <c r="H735" s="36"/>
      <c r="I735"/>
      <c r="J735" s="30"/>
      <c r="K735" s="40"/>
    </row>
    <row r="736" spans="1:11" ht="26.25" outlineLevel="1" x14ac:dyDescent="0.4">
      <c r="A736" s="111">
        <v>2.9</v>
      </c>
      <c r="B736" s="6" t="s">
        <v>290</v>
      </c>
      <c r="C736" s="6"/>
      <c r="D736" s="8">
        <v>5.5</v>
      </c>
      <c r="E736" s="124"/>
      <c r="F736" s="72"/>
      <c r="G736" s="15"/>
      <c r="J736" s="34"/>
      <c r="K736" s="39"/>
    </row>
    <row r="737" spans="1:11" ht="26.25" outlineLevel="2" x14ac:dyDescent="0.4">
      <c r="A737" s="115" t="s">
        <v>291</v>
      </c>
      <c r="B737" s="51" t="s">
        <v>401</v>
      </c>
      <c r="C737" s="51"/>
      <c r="D737" s="53">
        <f>$D$736*Table13[[#This Row],[WF 
(Disc.)]]</f>
        <v>2.4750000000000001</v>
      </c>
      <c r="E737" s="89">
        <v>0.45</v>
      </c>
      <c r="F737" s="73"/>
      <c r="G737" s="15"/>
      <c r="J737" s="34"/>
      <c r="K737" s="39"/>
    </row>
    <row r="738" spans="1:11" s="18" customFormat="1" ht="26.25" outlineLevel="3" x14ac:dyDescent="0.4">
      <c r="A738" s="135" t="s">
        <v>293</v>
      </c>
      <c r="B738" s="16" t="s">
        <v>292</v>
      </c>
      <c r="C738" s="16"/>
      <c r="D738" s="11">
        <f>$D$737*Table13[[#This Row],[WF 
(Disc.)]]</f>
        <v>2.4750000000000001</v>
      </c>
      <c r="E738" s="136">
        <v>1</v>
      </c>
      <c r="F738" s="74"/>
      <c r="G738" s="87"/>
      <c r="J738" s="37"/>
      <c r="K738" s="42"/>
    </row>
    <row r="739" spans="1:11" s="23" customFormat="1" ht="26.25" outlineLevel="4" x14ac:dyDescent="0.4">
      <c r="A739" s="130" t="s">
        <v>389</v>
      </c>
      <c r="B739" s="12" t="s">
        <v>405</v>
      </c>
      <c r="C739" s="12"/>
      <c r="D739" s="31">
        <f>E739*$D$738</f>
        <v>0.49500000000000005</v>
      </c>
      <c r="E739" s="123">
        <v>0.2</v>
      </c>
      <c r="F739" s="69"/>
      <c r="G739" s="88"/>
      <c r="H739" s="83"/>
      <c r="I739" s="18"/>
      <c r="J739" s="38"/>
      <c r="K739" s="43"/>
    </row>
    <row r="740" spans="1:11" s="23" customFormat="1" ht="26.25" outlineLevel="4" x14ac:dyDescent="0.4">
      <c r="A740" s="130" t="s">
        <v>390</v>
      </c>
      <c r="B740" s="12" t="s">
        <v>1142</v>
      </c>
      <c r="C740" s="12"/>
      <c r="D740" s="31">
        <f>E740*$D$738</f>
        <v>0.49500000000000005</v>
      </c>
      <c r="E740" s="123">
        <v>0.2</v>
      </c>
      <c r="F740" s="69"/>
      <c r="G740" s="88"/>
      <c r="H740" s="83"/>
      <c r="I740" s="18"/>
      <c r="J740" s="38"/>
      <c r="K740" s="43"/>
    </row>
    <row r="741" spans="1:11" s="23" customFormat="1" ht="26.25" outlineLevel="4" x14ac:dyDescent="0.4">
      <c r="A741" s="130" t="s">
        <v>391</v>
      </c>
      <c r="B741" s="12" t="s">
        <v>1143</v>
      </c>
      <c r="C741" s="12"/>
      <c r="D741" s="31">
        <f>E741*$D$738</f>
        <v>0.49500000000000005</v>
      </c>
      <c r="E741" s="123">
        <v>0.2</v>
      </c>
      <c r="F741" s="69"/>
      <c r="G741" s="88"/>
      <c r="H741" s="83"/>
      <c r="I741" s="18"/>
      <c r="J741" s="38"/>
      <c r="K741" s="43"/>
    </row>
    <row r="742" spans="1:11" s="23" customFormat="1" ht="26.25" outlineLevel="4" x14ac:dyDescent="0.4">
      <c r="A742" s="130" t="s">
        <v>1146</v>
      </c>
      <c r="B742" s="46" t="s">
        <v>1145</v>
      </c>
      <c r="C742" s="12"/>
      <c r="D742" s="31">
        <f>E742*$D$738</f>
        <v>0.9900000000000001</v>
      </c>
      <c r="E742" s="123">
        <v>0.4</v>
      </c>
      <c r="F742" s="69"/>
      <c r="G742" s="88"/>
      <c r="H742" s="83"/>
      <c r="I742" s="18"/>
      <c r="J742" s="38"/>
      <c r="K742" s="43"/>
    </row>
    <row r="743" spans="1:11" ht="26.25" outlineLevel="2" x14ac:dyDescent="0.4">
      <c r="A743" s="115" t="s">
        <v>294</v>
      </c>
      <c r="B743" s="51" t="s">
        <v>945</v>
      </c>
      <c r="C743" s="51"/>
      <c r="D743" s="53">
        <f>$D$736*Table13[[#This Row],[WF 
(Disc.)]]</f>
        <v>3.0250000000000004</v>
      </c>
      <c r="E743" s="89">
        <v>0.55000000000000004</v>
      </c>
      <c r="F743" s="73"/>
      <c r="G743" s="15"/>
      <c r="J743" s="34"/>
      <c r="K743" s="39"/>
    </row>
    <row r="744" spans="1:11" ht="26.25" outlineLevel="3" x14ac:dyDescent="0.4">
      <c r="A744" s="135" t="s">
        <v>295</v>
      </c>
      <c r="B744" s="17" t="s">
        <v>402</v>
      </c>
      <c r="C744" s="17"/>
      <c r="D744" s="11">
        <f>E744*D743</f>
        <v>1.0083333333333333</v>
      </c>
      <c r="E744" s="136">
        <f>100%/3</f>
        <v>0.33333333333333331</v>
      </c>
      <c r="F744" s="74"/>
      <c r="G744" s="15"/>
      <c r="J744" s="34"/>
      <c r="K744" s="39"/>
    </row>
    <row r="745" spans="1:11" s="20" customFormat="1" ht="26.25" outlineLevel="4" x14ac:dyDescent="0.4">
      <c r="A745" s="130" t="s">
        <v>392</v>
      </c>
      <c r="B745" s="12" t="s">
        <v>405</v>
      </c>
      <c r="C745" s="12"/>
      <c r="D745" s="21">
        <f t="shared" ref="D745:D752" si="14">E745*$D$744</f>
        <v>0.20166666666666666</v>
      </c>
      <c r="E745" s="137">
        <v>0.2</v>
      </c>
      <c r="F745" s="74"/>
      <c r="G745" s="19"/>
      <c r="H745" s="83"/>
      <c r="I745"/>
      <c r="J745" s="30"/>
      <c r="K745" s="40"/>
    </row>
    <row r="746" spans="1:11" s="20" customFormat="1" ht="26.25" outlineLevel="4" x14ac:dyDescent="0.4">
      <c r="A746" s="130" t="s">
        <v>393</v>
      </c>
      <c r="B746" s="46" t="s">
        <v>421</v>
      </c>
      <c r="C746" s="46"/>
      <c r="D746" s="21">
        <f t="shared" si="14"/>
        <v>0.10083333333333333</v>
      </c>
      <c r="E746" s="137">
        <v>0.1</v>
      </c>
      <c r="F746" s="74"/>
      <c r="G746" s="19"/>
      <c r="H746" s="83"/>
      <c r="I746"/>
      <c r="J746" s="30"/>
      <c r="K746" s="40"/>
    </row>
    <row r="747" spans="1:11" s="20" customFormat="1" ht="26.25" outlineLevel="4" x14ac:dyDescent="0.4">
      <c r="A747" s="130" t="s">
        <v>394</v>
      </c>
      <c r="B747" s="46" t="s">
        <v>422</v>
      </c>
      <c r="C747" s="46"/>
      <c r="D747" s="21">
        <f t="shared" si="14"/>
        <v>0.10083333333333333</v>
      </c>
      <c r="E747" s="137">
        <v>0.1</v>
      </c>
      <c r="F747" s="74"/>
      <c r="G747" s="19"/>
      <c r="H747" s="83"/>
      <c r="I747"/>
      <c r="J747" s="30"/>
      <c r="K747" s="40"/>
    </row>
    <row r="748" spans="1:11" s="20" customFormat="1" ht="26.25" outlineLevel="4" x14ac:dyDescent="0.4">
      <c r="A748" s="130" t="s">
        <v>425</v>
      </c>
      <c r="B748" s="46" t="s">
        <v>417</v>
      </c>
      <c r="C748" s="46"/>
      <c r="D748" s="21">
        <f t="shared" si="14"/>
        <v>0.10083333333333333</v>
      </c>
      <c r="E748" s="137">
        <v>0.1</v>
      </c>
      <c r="F748" s="74"/>
      <c r="G748" s="19"/>
      <c r="H748" s="83"/>
      <c r="I748"/>
      <c r="J748" s="30"/>
      <c r="K748" s="40"/>
    </row>
    <row r="749" spans="1:11" s="20" customFormat="1" ht="26.25" outlineLevel="4" x14ac:dyDescent="0.4">
      <c r="A749" s="130" t="s">
        <v>426</v>
      </c>
      <c r="B749" s="46" t="s">
        <v>1147</v>
      </c>
      <c r="C749" s="46"/>
      <c r="D749" s="21">
        <f t="shared" si="14"/>
        <v>0.10083333333333333</v>
      </c>
      <c r="E749" s="137">
        <v>0.1</v>
      </c>
      <c r="F749" s="74"/>
      <c r="G749" s="19"/>
      <c r="H749" s="83"/>
      <c r="I749"/>
      <c r="J749" s="30"/>
      <c r="K749" s="40"/>
    </row>
    <row r="750" spans="1:11" s="20" customFormat="1" ht="26.25" outlineLevel="4" x14ac:dyDescent="0.4">
      <c r="A750" s="130" t="s">
        <v>427</v>
      </c>
      <c r="B750" s="46" t="s">
        <v>1148</v>
      </c>
      <c r="C750" s="46"/>
      <c r="D750" s="21">
        <f t="shared" si="14"/>
        <v>0.10083333333333333</v>
      </c>
      <c r="E750" s="137">
        <v>0.1</v>
      </c>
      <c r="F750" s="74"/>
      <c r="G750" s="19"/>
      <c r="H750" s="83"/>
      <c r="I750"/>
      <c r="J750" s="30"/>
      <c r="K750" s="40"/>
    </row>
    <row r="751" spans="1:11" s="20" customFormat="1" ht="26.25" outlineLevel="4" x14ac:dyDescent="0.4">
      <c r="A751" s="130" t="s">
        <v>1151</v>
      </c>
      <c r="B751" s="46" t="s">
        <v>1149</v>
      </c>
      <c r="C751" s="46"/>
      <c r="D751" s="21">
        <f t="shared" si="14"/>
        <v>0.10083333333333333</v>
      </c>
      <c r="E751" s="137">
        <v>0.1</v>
      </c>
      <c r="F751" s="74"/>
      <c r="G751" s="19"/>
      <c r="H751" s="83"/>
      <c r="I751"/>
      <c r="J751" s="30"/>
      <c r="K751" s="40"/>
    </row>
    <row r="752" spans="1:11" s="20" customFormat="1" ht="26.25" outlineLevel="4" x14ac:dyDescent="0.4">
      <c r="A752" s="130" t="s">
        <v>1152</v>
      </c>
      <c r="B752" s="46" t="s">
        <v>1150</v>
      </c>
      <c r="C752" s="46"/>
      <c r="D752" s="21">
        <f t="shared" si="14"/>
        <v>0.15125</v>
      </c>
      <c r="E752" s="137">
        <v>0.15</v>
      </c>
      <c r="F752" s="74"/>
      <c r="G752" s="19"/>
      <c r="H752" s="83"/>
      <c r="I752"/>
      <c r="J752" s="30"/>
      <c r="K752" s="40"/>
    </row>
    <row r="753" spans="1:11" ht="26.25" outlineLevel="3" x14ac:dyDescent="0.4">
      <c r="A753" s="135" t="s">
        <v>296</v>
      </c>
      <c r="B753" s="17" t="s">
        <v>388</v>
      </c>
      <c r="C753" s="17"/>
      <c r="D753" s="11">
        <f>E753*D743</f>
        <v>1.0082325000000001</v>
      </c>
      <c r="E753" s="136">
        <v>0.33329999999999999</v>
      </c>
      <c r="F753" s="74"/>
      <c r="G753" s="15"/>
      <c r="J753" s="34"/>
      <c r="K753" s="39"/>
    </row>
    <row r="754" spans="1:11" s="20" customFormat="1" ht="26.25" outlineLevel="4" x14ac:dyDescent="0.4">
      <c r="A754" s="130" t="s">
        <v>395</v>
      </c>
      <c r="B754" s="12" t="s">
        <v>405</v>
      </c>
      <c r="C754" s="12"/>
      <c r="D754" s="21">
        <f t="shared" ref="D754:D761" si="15">E754*$D$744</f>
        <v>0.20166666666666666</v>
      </c>
      <c r="E754" s="137">
        <v>0.2</v>
      </c>
      <c r="F754" s="74"/>
      <c r="G754" s="19"/>
      <c r="H754" s="83"/>
      <c r="I754"/>
      <c r="J754" s="30"/>
      <c r="K754" s="40"/>
    </row>
    <row r="755" spans="1:11" s="20" customFormat="1" ht="26.25" outlineLevel="4" x14ac:dyDescent="0.4">
      <c r="A755" s="130" t="s">
        <v>396</v>
      </c>
      <c r="B755" s="46" t="s">
        <v>421</v>
      </c>
      <c r="C755" s="46"/>
      <c r="D755" s="21">
        <f t="shared" si="15"/>
        <v>0.10083333333333333</v>
      </c>
      <c r="E755" s="137">
        <v>0.1</v>
      </c>
      <c r="F755" s="74"/>
      <c r="G755" s="19"/>
      <c r="H755" s="83"/>
      <c r="I755"/>
      <c r="J755" s="30"/>
      <c r="K755" s="40"/>
    </row>
    <row r="756" spans="1:11" s="20" customFormat="1" ht="26.25" outlineLevel="4" x14ac:dyDescent="0.4">
      <c r="A756" s="130" t="s">
        <v>397</v>
      </c>
      <c r="B756" s="46" t="s">
        <v>422</v>
      </c>
      <c r="C756" s="46"/>
      <c r="D756" s="21">
        <f t="shared" si="15"/>
        <v>0.10083333333333333</v>
      </c>
      <c r="E756" s="137">
        <v>0.1</v>
      </c>
      <c r="F756" s="74"/>
      <c r="G756" s="19"/>
      <c r="H756" s="83"/>
      <c r="I756"/>
      <c r="J756" s="30"/>
      <c r="K756" s="40"/>
    </row>
    <row r="757" spans="1:11" s="20" customFormat="1" ht="26.25" outlineLevel="4" x14ac:dyDescent="0.4">
      <c r="A757" s="130" t="s">
        <v>1153</v>
      </c>
      <c r="B757" s="46" t="s">
        <v>417</v>
      </c>
      <c r="C757" s="46"/>
      <c r="D757" s="21">
        <f t="shared" si="15"/>
        <v>0.10083333333333333</v>
      </c>
      <c r="E757" s="137">
        <v>0.1</v>
      </c>
      <c r="F757" s="74"/>
      <c r="G757" s="19"/>
      <c r="H757" s="83"/>
      <c r="I757"/>
      <c r="J757" s="30"/>
      <c r="K757" s="40"/>
    </row>
    <row r="758" spans="1:11" s="20" customFormat="1" ht="26.25" outlineLevel="4" x14ac:dyDescent="0.4">
      <c r="A758" s="130" t="s">
        <v>428</v>
      </c>
      <c r="B758" s="46" t="s">
        <v>1147</v>
      </c>
      <c r="C758" s="46"/>
      <c r="D758" s="21">
        <f t="shared" si="15"/>
        <v>0.10083333333333333</v>
      </c>
      <c r="E758" s="137">
        <v>0.1</v>
      </c>
      <c r="F758" s="74"/>
      <c r="G758" s="19"/>
      <c r="H758" s="83"/>
      <c r="I758"/>
      <c r="J758" s="30"/>
      <c r="K758" s="40"/>
    </row>
    <row r="759" spans="1:11" s="20" customFormat="1" ht="26.25" outlineLevel="4" x14ac:dyDescent="0.4">
      <c r="A759" s="130" t="s">
        <v>429</v>
      </c>
      <c r="B759" s="46" t="s">
        <v>1148</v>
      </c>
      <c r="C759" s="46"/>
      <c r="D759" s="21">
        <f t="shared" si="15"/>
        <v>0.10083333333333333</v>
      </c>
      <c r="E759" s="137">
        <v>0.1</v>
      </c>
      <c r="F759" s="74"/>
      <c r="G759" s="19"/>
      <c r="H759" s="83"/>
      <c r="I759"/>
      <c r="J759" s="30"/>
      <c r="K759" s="40"/>
    </row>
    <row r="760" spans="1:11" s="20" customFormat="1" ht="26.25" outlineLevel="4" x14ac:dyDescent="0.4">
      <c r="A760" s="130" t="s">
        <v>430</v>
      </c>
      <c r="B760" s="46" t="s">
        <v>1149</v>
      </c>
      <c r="C760" s="46"/>
      <c r="D760" s="21">
        <f t="shared" si="15"/>
        <v>0.10083333333333333</v>
      </c>
      <c r="E760" s="137">
        <v>0.1</v>
      </c>
      <c r="F760" s="74"/>
      <c r="G760" s="19"/>
      <c r="H760" s="83"/>
      <c r="I760"/>
      <c r="J760" s="30"/>
      <c r="K760" s="40"/>
    </row>
    <row r="761" spans="1:11" s="20" customFormat="1" ht="26.25" outlineLevel="4" x14ac:dyDescent="0.4">
      <c r="A761" s="130" t="s">
        <v>431</v>
      </c>
      <c r="B761" s="46" t="s">
        <v>1150</v>
      </c>
      <c r="C761" s="46"/>
      <c r="D761" s="21">
        <f t="shared" si="15"/>
        <v>0.15125</v>
      </c>
      <c r="E761" s="137">
        <v>0.15</v>
      </c>
      <c r="F761" s="74"/>
      <c r="G761" s="19"/>
      <c r="H761" s="83"/>
      <c r="I761"/>
      <c r="J761" s="30"/>
      <c r="K761" s="40"/>
    </row>
    <row r="762" spans="1:11" ht="26.25" outlineLevel="3" x14ac:dyDescent="0.4">
      <c r="A762" s="135" t="s">
        <v>297</v>
      </c>
      <c r="B762" s="17" t="s">
        <v>1144</v>
      </c>
      <c r="C762" s="17"/>
      <c r="D762" s="11">
        <f>E762*D743</f>
        <v>1.0082325000000001</v>
      </c>
      <c r="E762" s="136">
        <v>0.33329999999999999</v>
      </c>
      <c r="F762" s="74"/>
      <c r="G762" s="15"/>
      <c r="J762" s="34"/>
      <c r="K762" s="39"/>
    </row>
    <row r="763" spans="1:11" ht="26.25" outlineLevel="5" x14ac:dyDescent="0.4">
      <c r="A763" s="130" t="s">
        <v>398</v>
      </c>
      <c r="B763" s="12" t="s">
        <v>405</v>
      </c>
      <c r="C763" s="12"/>
      <c r="D763" s="21">
        <f t="shared" ref="D763:D770" si="16">E763*$D$744</f>
        <v>0.20166666666666666</v>
      </c>
      <c r="E763" s="137">
        <v>0.2</v>
      </c>
      <c r="F763" s="74"/>
      <c r="G763" s="15"/>
      <c r="H763" s="83"/>
      <c r="J763" s="34"/>
      <c r="K763" s="39"/>
    </row>
    <row r="764" spans="1:11" ht="26.25" outlineLevel="5" x14ac:dyDescent="0.4">
      <c r="A764" s="130" t="s">
        <v>399</v>
      </c>
      <c r="B764" s="46" t="s">
        <v>421</v>
      </c>
      <c r="C764" s="46"/>
      <c r="D764" s="21">
        <f t="shared" si="16"/>
        <v>0.10083333333333333</v>
      </c>
      <c r="E764" s="137">
        <v>0.1</v>
      </c>
      <c r="F764" s="74"/>
      <c r="G764" s="15"/>
      <c r="H764" s="83"/>
      <c r="J764" s="34"/>
      <c r="K764" s="39"/>
    </row>
    <row r="765" spans="1:11" ht="26.25" outlineLevel="5" x14ac:dyDescent="0.4">
      <c r="A765" s="130" t="s">
        <v>400</v>
      </c>
      <c r="B765" s="46" t="s">
        <v>422</v>
      </c>
      <c r="C765" s="46"/>
      <c r="D765" s="21">
        <f t="shared" si="16"/>
        <v>0.10083333333333333</v>
      </c>
      <c r="E765" s="137">
        <v>0.1</v>
      </c>
      <c r="F765" s="74"/>
      <c r="G765" s="15"/>
      <c r="H765" s="83"/>
      <c r="J765" s="34"/>
      <c r="K765" s="39"/>
    </row>
    <row r="766" spans="1:11" ht="26.25" outlineLevel="5" x14ac:dyDescent="0.4">
      <c r="A766" s="130" t="s">
        <v>432</v>
      </c>
      <c r="B766" s="46" t="s">
        <v>417</v>
      </c>
      <c r="C766" s="46"/>
      <c r="D766" s="21">
        <f t="shared" si="16"/>
        <v>0.10083333333333333</v>
      </c>
      <c r="E766" s="137">
        <v>0.1</v>
      </c>
      <c r="F766" s="74"/>
      <c r="G766" s="15"/>
      <c r="H766" s="83"/>
      <c r="J766" s="34"/>
      <c r="K766" s="39"/>
    </row>
    <row r="767" spans="1:11" ht="26.25" outlineLevel="5" x14ac:dyDescent="0.4">
      <c r="A767" s="130" t="s">
        <v>433</v>
      </c>
      <c r="B767" s="46" t="s">
        <v>1147</v>
      </c>
      <c r="C767" s="46"/>
      <c r="D767" s="21">
        <f t="shared" si="16"/>
        <v>0.10083333333333333</v>
      </c>
      <c r="E767" s="137">
        <v>0.1</v>
      </c>
      <c r="F767" s="74"/>
      <c r="G767" s="15"/>
      <c r="H767" s="83"/>
      <c r="J767" s="34"/>
      <c r="K767" s="39"/>
    </row>
    <row r="768" spans="1:11" ht="26.25" outlineLevel="5" x14ac:dyDescent="0.4">
      <c r="A768" s="130" t="s">
        <v>434</v>
      </c>
      <c r="B768" s="46" t="s">
        <v>1148</v>
      </c>
      <c r="C768" s="46"/>
      <c r="D768" s="21">
        <f t="shared" si="16"/>
        <v>0.10083333333333333</v>
      </c>
      <c r="E768" s="137">
        <v>0.1</v>
      </c>
      <c r="F768" s="74"/>
      <c r="G768" s="15"/>
      <c r="H768" s="83"/>
      <c r="J768" s="34"/>
      <c r="K768" s="39"/>
    </row>
    <row r="769" spans="1:11" ht="26.25" outlineLevel="5" x14ac:dyDescent="0.4">
      <c r="A769" s="130" t="s">
        <v>435</v>
      </c>
      <c r="B769" s="46" t="s">
        <v>1149</v>
      </c>
      <c r="C769" s="46"/>
      <c r="D769" s="21">
        <f t="shared" si="16"/>
        <v>0.10083333333333333</v>
      </c>
      <c r="E769" s="137">
        <v>0.1</v>
      </c>
      <c r="F769" s="74"/>
      <c r="G769" s="15"/>
      <c r="H769" s="83"/>
      <c r="J769" s="34"/>
      <c r="K769" s="39"/>
    </row>
    <row r="770" spans="1:11" ht="26.25" outlineLevel="5" x14ac:dyDescent="0.4">
      <c r="A770" s="130" t="s">
        <v>436</v>
      </c>
      <c r="B770" s="46" t="s">
        <v>1150</v>
      </c>
      <c r="C770" s="46"/>
      <c r="D770" s="21">
        <f t="shared" si="16"/>
        <v>0.15125</v>
      </c>
      <c r="E770" s="137">
        <v>0.15</v>
      </c>
      <c r="F770" s="74"/>
      <c r="G770" s="15"/>
      <c r="H770" s="83"/>
      <c r="J770" s="34"/>
      <c r="K770" s="39"/>
    </row>
    <row r="771" spans="1:11" ht="26.25" outlineLevel="1" x14ac:dyDescent="0.4">
      <c r="A771" s="138">
        <v>2.1</v>
      </c>
      <c r="B771" s="6" t="s">
        <v>298</v>
      </c>
      <c r="C771" s="6"/>
      <c r="D771" s="45">
        <v>1</v>
      </c>
      <c r="E771" s="112"/>
      <c r="F771" s="66"/>
      <c r="G771" s="81"/>
      <c r="J771" s="34"/>
      <c r="K771" s="39"/>
    </row>
    <row r="772" spans="1:11" ht="26.25" outlineLevel="2" x14ac:dyDescent="0.4">
      <c r="A772" s="139" t="s">
        <v>299</v>
      </c>
      <c r="B772" s="7" t="s">
        <v>528</v>
      </c>
      <c r="C772" s="17"/>
      <c r="D772" s="32">
        <f t="shared" ref="D772:D775" si="17">E772*$D$771</f>
        <v>0.2</v>
      </c>
      <c r="E772" s="90">
        <v>0.2</v>
      </c>
      <c r="F772" s="71"/>
      <c r="G772" s="15"/>
      <c r="H772" s="83"/>
      <c r="J772" s="36"/>
      <c r="K772" s="39"/>
    </row>
    <row r="773" spans="1:11" ht="26.25" outlineLevel="2" x14ac:dyDescent="0.4">
      <c r="A773" s="139" t="s">
        <v>301</v>
      </c>
      <c r="B773" s="7" t="s">
        <v>421</v>
      </c>
      <c r="C773" s="17"/>
      <c r="D773" s="32">
        <f t="shared" si="17"/>
        <v>0.2</v>
      </c>
      <c r="E773" s="90">
        <v>0.2</v>
      </c>
      <c r="F773" s="71"/>
      <c r="G773" s="15"/>
      <c r="H773" s="83"/>
      <c r="J773" s="36"/>
      <c r="K773" s="39"/>
    </row>
    <row r="774" spans="1:11" ht="26.25" outlineLevel="2" x14ac:dyDescent="0.4">
      <c r="A774" s="139" t="s">
        <v>302</v>
      </c>
      <c r="B774" s="7" t="s">
        <v>422</v>
      </c>
      <c r="C774" s="17"/>
      <c r="D774" s="32">
        <f t="shared" si="17"/>
        <v>0.3</v>
      </c>
      <c r="E774" s="90">
        <v>0.3</v>
      </c>
      <c r="F774" s="71"/>
      <c r="G774" s="15"/>
      <c r="H774" s="83"/>
      <c r="J774" s="36"/>
      <c r="K774" s="39"/>
    </row>
    <row r="775" spans="1:11" ht="26.25" outlineLevel="2" x14ac:dyDescent="0.4">
      <c r="A775" s="139" t="s">
        <v>424</v>
      </c>
      <c r="B775" s="7" t="s">
        <v>423</v>
      </c>
      <c r="C775" s="17"/>
      <c r="D775" s="32">
        <f t="shared" si="17"/>
        <v>0.3</v>
      </c>
      <c r="E775" s="90">
        <v>0.3</v>
      </c>
      <c r="F775" s="71"/>
      <c r="G775" s="15"/>
      <c r="H775" s="83"/>
      <c r="J775" s="36"/>
      <c r="K775" s="39"/>
    </row>
    <row r="776" spans="1:11" ht="26.25" outlineLevel="1" x14ac:dyDescent="0.4">
      <c r="A776" s="111">
        <v>2.11</v>
      </c>
      <c r="B776" s="6" t="s">
        <v>303</v>
      </c>
      <c r="C776" s="6"/>
      <c r="D776" s="44">
        <v>1.5</v>
      </c>
      <c r="E776" s="112"/>
      <c r="F776" s="66"/>
      <c r="G776" s="15"/>
      <c r="J776" s="34"/>
      <c r="K776" s="39"/>
    </row>
    <row r="777" spans="1:11" ht="26.25" outlineLevel="2" x14ac:dyDescent="0.4">
      <c r="A777" s="115" t="s">
        <v>304</v>
      </c>
      <c r="B777" s="55" t="s">
        <v>950</v>
      </c>
      <c r="C777" s="55"/>
      <c r="D777" s="52">
        <f>Table13[[#This Row],[WF 
(Disc.)]]*D776</f>
        <v>0.375</v>
      </c>
      <c r="E777" s="116">
        <v>0.25</v>
      </c>
      <c r="F777" s="68"/>
      <c r="G777" s="15"/>
      <c r="J777" s="34"/>
      <c r="K777" s="39"/>
    </row>
    <row r="778" spans="1:11" ht="26.25" outlineLevel="3" x14ac:dyDescent="0.4">
      <c r="A778" s="140" t="s">
        <v>304</v>
      </c>
      <c r="B778" s="56" t="s">
        <v>528</v>
      </c>
      <c r="C778" s="56"/>
      <c r="D778" s="32">
        <f>E778*$D$777</f>
        <v>7.5000000000000011E-2</v>
      </c>
      <c r="E778" s="90">
        <v>0.2</v>
      </c>
      <c r="F778" s="71"/>
      <c r="G778" s="15"/>
      <c r="J778" s="34"/>
      <c r="K778" s="39"/>
    </row>
    <row r="779" spans="1:11" ht="26.25" outlineLevel="3" x14ac:dyDescent="0.4">
      <c r="A779" s="140" t="s">
        <v>305</v>
      </c>
      <c r="B779" s="56" t="s">
        <v>527</v>
      </c>
      <c r="C779" s="56"/>
      <c r="D779" s="32">
        <f t="shared" ref="D779:D785" si="18">E779*$D$777</f>
        <v>0.11249999999999999</v>
      </c>
      <c r="E779" s="90">
        <v>0.3</v>
      </c>
      <c r="F779" s="71"/>
      <c r="G779" s="15"/>
      <c r="J779" s="34"/>
      <c r="K779" s="39"/>
    </row>
    <row r="780" spans="1:11" ht="26.25" outlineLevel="3" x14ac:dyDescent="0.4">
      <c r="A780" s="140" t="s">
        <v>306</v>
      </c>
      <c r="B780" s="56" t="s">
        <v>526</v>
      </c>
      <c r="C780" s="56"/>
      <c r="D780" s="32">
        <f t="shared" si="18"/>
        <v>3.125E-2</v>
      </c>
      <c r="E780" s="90">
        <v>8.3333333333333329E-2</v>
      </c>
      <c r="F780" s="71"/>
      <c r="G780" s="15"/>
      <c r="J780" s="34"/>
      <c r="K780" s="39"/>
    </row>
    <row r="781" spans="1:11" ht="26.25" outlineLevel="3" x14ac:dyDescent="0.4">
      <c r="A781" s="140" t="s">
        <v>309</v>
      </c>
      <c r="B781" s="56" t="s">
        <v>356</v>
      </c>
      <c r="C781" s="56"/>
      <c r="D781" s="32">
        <f t="shared" si="18"/>
        <v>3.125E-2</v>
      </c>
      <c r="E781" s="90">
        <v>8.3333333333333329E-2</v>
      </c>
      <c r="F781" s="71"/>
      <c r="G781" s="15"/>
      <c r="J781" s="34"/>
      <c r="K781" s="39"/>
    </row>
    <row r="782" spans="1:11" ht="26.25" outlineLevel="3" x14ac:dyDescent="0.4">
      <c r="A782" s="140" t="s">
        <v>384</v>
      </c>
      <c r="B782" s="56" t="s">
        <v>357</v>
      </c>
      <c r="C782" s="56"/>
      <c r="D782" s="32">
        <f t="shared" si="18"/>
        <v>3.125E-2</v>
      </c>
      <c r="E782" s="90">
        <v>8.3333333333333329E-2</v>
      </c>
      <c r="F782" s="71"/>
      <c r="G782" s="15"/>
      <c r="J782" s="34"/>
      <c r="K782" s="39"/>
    </row>
    <row r="783" spans="1:11" ht="26.25" outlineLevel="3" x14ac:dyDescent="0.4">
      <c r="A783" s="140" t="s">
        <v>385</v>
      </c>
      <c r="B783" s="56" t="s">
        <v>529</v>
      </c>
      <c r="C783" s="56"/>
      <c r="D783" s="32">
        <f t="shared" si="18"/>
        <v>3.125E-2</v>
      </c>
      <c r="E783" s="90">
        <v>8.3333333333333329E-2</v>
      </c>
      <c r="F783" s="71"/>
      <c r="G783" s="15"/>
      <c r="J783" s="34"/>
      <c r="K783" s="39"/>
    </row>
    <row r="784" spans="1:11" ht="26.25" outlineLevel="3" x14ac:dyDescent="0.4">
      <c r="A784" s="140" t="s">
        <v>386</v>
      </c>
      <c r="B784" s="56" t="s">
        <v>530</v>
      </c>
      <c r="C784" s="56"/>
      <c r="D784" s="32">
        <f t="shared" si="18"/>
        <v>3.125E-2</v>
      </c>
      <c r="E784" s="90">
        <v>8.3333333333333329E-2</v>
      </c>
      <c r="F784" s="71"/>
      <c r="G784" s="15"/>
      <c r="J784" s="34"/>
      <c r="K784" s="39"/>
    </row>
    <row r="785" spans="1:11" ht="26.25" outlineLevel="3" x14ac:dyDescent="0.4">
      <c r="A785" s="140" t="s">
        <v>387</v>
      </c>
      <c r="B785" s="56" t="s">
        <v>531</v>
      </c>
      <c r="C785" s="56"/>
      <c r="D785" s="32">
        <f t="shared" si="18"/>
        <v>3.125E-2</v>
      </c>
      <c r="E785" s="90">
        <v>8.3333333333333329E-2</v>
      </c>
      <c r="F785" s="71"/>
      <c r="G785" s="15"/>
      <c r="J785" s="34"/>
      <c r="K785" s="39"/>
    </row>
    <row r="786" spans="1:11" ht="26.25" outlineLevel="2" x14ac:dyDescent="0.4">
      <c r="A786" s="115" t="s">
        <v>305</v>
      </c>
      <c r="B786" s="55" t="s">
        <v>951</v>
      </c>
      <c r="C786" s="55"/>
      <c r="D786" s="52">
        <f>Table13[[#This Row],[WF 
(Disc.)]]*D776</f>
        <v>0.375</v>
      </c>
      <c r="E786" s="116">
        <v>0.25</v>
      </c>
      <c r="F786" s="68"/>
      <c r="G786" s="15"/>
      <c r="J786" s="34"/>
      <c r="K786" s="39"/>
    </row>
    <row r="787" spans="1:11" ht="26.25" outlineLevel="3" x14ac:dyDescent="0.4">
      <c r="A787" s="140" t="s">
        <v>532</v>
      </c>
      <c r="B787" s="56" t="s">
        <v>528</v>
      </c>
      <c r="C787" s="56"/>
      <c r="D787" s="32">
        <f>Table13[[#This Row],[WF 
(Disc.)]]*$D$786</f>
        <v>7.5000000000000011E-2</v>
      </c>
      <c r="E787" s="90">
        <v>0.2</v>
      </c>
      <c r="F787" s="71"/>
      <c r="G787" s="15"/>
      <c r="J787" s="34"/>
      <c r="K787" s="39"/>
    </row>
    <row r="788" spans="1:11" ht="26.25" outlineLevel="3" x14ac:dyDescent="0.4">
      <c r="A788" s="140" t="s">
        <v>533</v>
      </c>
      <c r="B788" s="56" t="s">
        <v>527</v>
      </c>
      <c r="C788" s="56"/>
      <c r="D788" s="32">
        <f>Table13[[#This Row],[WF 
(Disc.)]]*$D$786</f>
        <v>0.11249999999999999</v>
      </c>
      <c r="E788" s="90">
        <v>0.3</v>
      </c>
      <c r="F788" s="71"/>
      <c r="G788" s="15"/>
      <c r="J788" s="34"/>
      <c r="K788" s="39"/>
    </row>
    <row r="789" spans="1:11" ht="26.25" outlineLevel="3" x14ac:dyDescent="0.4">
      <c r="A789" s="140" t="s">
        <v>534</v>
      </c>
      <c r="B789" s="56" t="s">
        <v>526</v>
      </c>
      <c r="C789" s="56"/>
      <c r="D789" s="32">
        <f>Table13[[#This Row],[WF 
(Disc.)]]*$D$786</f>
        <v>3.125E-2</v>
      </c>
      <c r="E789" s="90">
        <v>8.3333333333333329E-2</v>
      </c>
      <c r="F789" s="71"/>
      <c r="G789" s="15"/>
      <c r="J789" s="34"/>
      <c r="K789" s="39"/>
    </row>
    <row r="790" spans="1:11" ht="26.25" outlineLevel="3" x14ac:dyDescent="0.4">
      <c r="A790" s="140" t="s">
        <v>535</v>
      </c>
      <c r="B790" s="56" t="s">
        <v>356</v>
      </c>
      <c r="C790" s="56"/>
      <c r="D790" s="32">
        <f>Table13[[#This Row],[WF 
(Disc.)]]*$D$786</f>
        <v>3.125E-2</v>
      </c>
      <c r="E790" s="90">
        <v>8.3333333333333329E-2</v>
      </c>
      <c r="F790" s="71"/>
      <c r="G790" s="15"/>
      <c r="J790" s="34"/>
      <c r="K790" s="39"/>
    </row>
    <row r="791" spans="1:11" ht="26.25" outlineLevel="3" x14ac:dyDescent="0.4">
      <c r="A791" s="140" t="s">
        <v>536</v>
      </c>
      <c r="B791" s="56" t="s">
        <v>357</v>
      </c>
      <c r="C791" s="56"/>
      <c r="D791" s="32">
        <f>Table13[[#This Row],[WF 
(Disc.)]]*$D$786</f>
        <v>3.125E-2</v>
      </c>
      <c r="E791" s="90">
        <v>8.3333333333333329E-2</v>
      </c>
      <c r="F791" s="71"/>
      <c r="G791" s="15"/>
      <c r="J791" s="34"/>
      <c r="K791" s="39"/>
    </row>
    <row r="792" spans="1:11" ht="26.25" outlineLevel="3" x14ac:dyDescent="0.4">
      <c r="A792" s="140" t="s">
        <v>537</v>
      </c>
      <c r="B792" s="56" t="s">
        <v>529</v>
      </c>
      <c r="C792" s="56"/>
      <c r="D792" s="32">
        <f>Table13[[#This Row],[WF 
(Disc.)]]*$D$786</f>
        <v>3.125E-2</v>
      </c>
      <c r="E792" s="90">
        <v>8.3333333333333329E-2</v>
      </c>
      <c r="F792" s="71"/>
      <c r="G792" s="15"/>
      <c r="J792" s="34"/>
      <c r="K792" s="39"/>
    </row>
    <row r="793" spans="1:11" ht="26.25" outlineLevel="3" x14ac:dyDescent="0.4">
      <c r="A793" s="140" t="s">
        <v>538</v>
      </c>
      <c r="B793" s="56" t="s">
        <v>530</v>
      </c>
      <c r="C793" s="56"/>
      <c r="D793" s="32">
        <f>Table13[[#This Row],[WF 
(Disc.)]]*$D$786</f>
        <v>3.125E-2</v>
      </c>
      <c r="E793" s="90">
        <v>8.3333333333333329E-2</v>
      </c>
      <c r="F793" s="71"/>
      <c r="G793" s="15"/>
      <c r="J793" s="34"/>
      <c r="K793" s="39"/>
    </row>
    <row r="794" spans="1:11" ht="26.25" outlineLevel="3" x14ac:dyDescent="0.4">
      <c r="A794" s="140" t="s">
        <v>539</v>
      </c>
      <c r="B794" s="56" t="s">
        <v>531</v>
      </c>
      <c r="C794" s="56"/>
      <c r="D794" s="32">
        <f>Table13[[#This Row],[WF 
(Disc.)]]*$D$786</f>
        <v>3.125E-2</v>
      </c>
      <c r="E794" s="90">
        <v>8.3333333333333329E-2</v>
      </c>
      <c r="F794" s="71"/>
      <c r="G794" s="15"/>
      <c r="J794" s="34"/>
      <c r="K794" s="39"/>
    </row>
    <row r="795" spans="1:11" ht="26.25" outlineLevel="2" x14ac:dyDescent="0.4">
      <c r="A795" s="115" t="s">
        <v>306</v>
      </c>
      <c r="B795" s="55" t="s">
        <v>952</v>
      </c>
      <c r="C795" s="55"/>
      <c r="D795" s="52">
        <f>Table13[[#This Row],[WF 
(Disc.)]]*D776</f>
        <v>0.30000000000000004</v>
      </c>
      <c r="E795" s="116">
        <v>0.2</v>
      </c>
      <c r="F795" s="68"/>
      <c r="G795" s="15"/>
      <c r="J795" s="34"/>
      <c r="K795" s="39"/>
    </row>
    <row r="796" spans="1:11" ht="26.25" outlineLevel="3" x14ac:dyDescent="0.4">
      <c r="A796" s="140" t="s">
        <v>540</v>
      </c>
      <c r="B796" s="27" t="s">
        <v>405</v>
      </c>
      <c r="C796" s="27"/>
      <c r="D796" s="32">
        <f>Table13[[#This Row],[WF 
(Disc.)]]*$D$795</f>
        <v>6.0000000000000012E-2</v>
      </c>
      <c r="E796" s="91">
        <v>0.2</v>
      </c>
      <c r="F796" s="69"/>
      <c r="G796" s="15"/>
      <c r="J796" s="34"/>
      <c r="K796" s="39"/>
    </row>
    <row r="797" spans="1:11" ht="26.25" outlineLevel="3" x14ac:dyDescent="0.4">
      <c r="A797" s="140" t="s">
        <v>541</v>
      </c>
      <c r="B797" s="27" t="s">
        <v>404</v>
      </c>
      <c r="C797" s="27"/>
      <c r="D797" s="32">
        <f>Table13[[#This Row],[WF 
(Disc.)]]*$D$795</f>
        <v>9.0000000000000011E-2</v>
      </c>
      <c r="E797" s="91">
        <v>0.3</v>
      </c>
      <c r="F797" s="69"/>
      <c r="G797" s="15"/>
      <c r="J797" s="34"/>
      <c r="K797" s="39"/>
    </row>
    <row r="798" spans="1:11" ht="26.25" outlineLevel="3" x14ac:dyDescent="0.4">
      <c r="A798" s="140" t="s">
        <v>542</v>
      </c>
      <c r="B798" s="27" t="s">
        <v>403</v>
      </c>
      <c r="C798" s="27"/>
      <c r="D798" s="32">
        <f>Table13[[#This Row],[WF 
(Disc.)]]*$D$795</f>
        <v>2.5000000000000001E-2</v>
      </c>
      <c r="E798" s="91">
        <v>8.3333333333333329E-2</v>
      </c>
      <c r="F798" s="69"/>
      <c r="G798" s="15"/>
      <c r="J798" s="34"/>
      <c r="K798" s="39"/>
    </row>
    <row r="799" spans="1:11" ht="26.25" outlineLevel="3" x14ac:dyDescent="0.4">
      <c r="A799" s="140" t="s">
        <v>543</v>
      </c>
      <c r="B799" s="27" t="s">
        <v>356</v>
      </c>
      <c r="C799" s="27"/>
      <c r="D799" s="32">
        <f>Table13[[#This Row],[WF 
(Disc.)]]*$D$795</f>
        <v>2.5000000000000001E-2</v>
      </c>
      <c r="E799" s="91">
        <v>8.3333333333333329E-2</v>
      </c>
      <c r="F799" s="69"/>
      <c r="G799" s="15"/>
      <c r="J799" s="34"/>
      <c r="K799" s="39"/>
    </row>
    <row r="800" spans="1:11" ht="26.25" outlineLevel="3" x14ac:dyDescent="0.4">
      <c r="A800" s="140" t="s">
        <v>544</v>
      </c>
      <c r="B800" s="27" t="s">
        <v>357</v>
      </c>
      <c r="C800" s="27"/>
      <c r="D800" s="32">
        <f>Table13[[#This Row],[WF 
(Disc.)]]*$D$795</f>
        <v>2.5000000000000001E-2</v>
      </c>
      <c r="E800" s="91">
        <v>8.3333333333333329E-2</v>
      </c>
      <c r="F800" s="69"/>
      <c r="G800" s="15"/>
      <c r="J800" s="34"/>
      <c r="K800" s="39"/>
    </row>
    <row r="801" spans="1:11" ht="26.25" outlineLevel="3" x14ac:dyDescent="0.4">
      <c r="A801" s="140" t="s">
        <v>545</v>
      </c>
      <c r="B801" s="27" t="s">
        <v>198</v>
      </c>
      <c r="C801" s="27"/>
      <c r="D801" s="32">
        <f>Table13[[#This Row],[WF 
(Disc.)]]*$D$795</f>
        <v>2.5000000000000001E-2</v>
      </c>
      <c r="E801" s="91">
        <v>8.3333333333333329E-2</v>
      </c>
      <c r="F801" s="69"/>
      <c r="G801" s="15"/>
      <c r="J801" s="34"/>
      <c r="K801" s="39"/>
    </row>
    <row r="802" spans="1:11" ht="26.25" outlineLevel="3" x14ac:dyDescent="0.4">
      <c r="A802" s="140" t="s">
        <v>546</v>
      </c>
      <c r="B802" s="27" t="s">
        <v>340</v>
      </c>
      <c r="C802" s="27"/>
      <c r="D802" s="32">
        <f>Table13[[#This Row],[WF 
(Disc.)]]*$D$795</f>
        <v>2.5000000000000001E-2</v>
      </c>
      <c r="E802" s="91">
        <v>8.3333333333333329E-2</v>
      </c>
      <c r="F802" s="69"/>
      <c r="G802" s="15"/>
      <c r="J802" s="34"/>
      <c r="K802" s="39"/>
    </row>
    <row r="803" spans="1:11" ht="26.25" outlineLevel="3" x14ac:dyDescent="0.4">
      <c r="A803" s="140" t="s">
        <v>547</v>
      </c>
      <c r="B803" s="27" t="s">
        <v>209</v>
      </c>
      <c r="C803" s="27"/>
      <c r="D803" s="32">
        <f>Table13[[#This Row],[WF 
(Disc.)]]*$D$795</f>
        <v>2.5000000000000001E-2</v>
      </c>
      <c r="E803" s="91">
        <v>8.3333333333333329E-2</v>
      </c>
      <c r="F803" s="69"/>
      <c r="G803" s="15"/>
      <c r="J803" s="34"/>
      <c r="K803" s="39"/>
    </row>
    <row r="804" spans="1:11" ht="26.25" outlineLevel="2" x14ac:dyDescent="0.4">
      <c r="A804" s="115" t="s">
        <v>307</v>
      </c>
      <c r="B804" s="55" t="s">
        <v>953</v>
      </c>
      <c r="C804" s="55"/>
      <c r="D804" s="52">
        <f>Table13[[#This Row],[WF 
(Disc.)]]*D776</f>
        <v>0.22499999999999998</v>
      </c>
      <c r="E804" s="92">
        <v>0.15</v>
      </c>
      <c r="F804" s="65"/>
      <c r="G804" s="15"/>
      <c r="J804" s="34"/>
      <c r="K804" s="39"/>
    </row>
    <row r="805" spans="1:11" ht="26.25" outlineLevel="3" x14ac:dyDescent="0.4">
      <c r="A805" s="140" t="s">
        <v>548</v>
      </c>
      <c r="B805" s="27" t="s">
        <v>528</v>
      </c>
      <c r="C805" s="27"/>
      <c r="D805" s="32">
        <f>Table13[[#This Row],[WF 
(Disc.)]]*$D$804</f>
        <v>4.4999999999999998E-2</v>
      </c>
      <c r="E805" s="141">
        <v>0.2</v>
      </c>
      <c r="F805" s="75"/>
      <c r="G805" s="15"/>
      <c r="J805" s="34"/>
      <c r="K805" s="39"/>
    </row>
    <row r="806" spans="1:11" ht="26.25" outlineLevel="3" x14ac:dyDescent="0.4">
      <c r="A806" s="140" t="s">
        <v>549</v>
      </c>
      <c r="B806" s="27" t="s">
        <v>527</v>
      </c>
      <c r="C806" s="27"/>
      <c r="D806" s="32">
        <f>Table13[[#This Row],[WF 
(Disc.)]]*$D$804</f>
        <v>6.7499999999999991E-2</v>
      </c>
      <c r="E806" s="141">
        <v>0.3</v>
      </c>
      <c r="F806" s="75"/>
      <c r="G806" s="15"/>
      <c r="J806" s="34"/>
      <c r="K806" s="39"/>
    </row>
    <row r="807" spans="1:11" ht="26.25" outlineLevel="3" x14ac:dyDescent="0.4">
      <c r="A807" s="140" t="s">
        <v>550</v>
      </c>
      <c r="B807" s="27" t="s">
        <v>526</v>
      </c>
      <c r="C807" s="27"/>
      <c r="D807" s="32">
        <f>Table13[[#This Row],[WF 
(Disc.)]]*$D$804</f>
        <v>1.8749999999999996E-2</v>
      </c>
      <c r="E807" s="141">
        <v>8.3333333333333329E-2</v>
      </c>
      <c r="F807" s="75"/>
      <c r="G807" s="15"/>
      <c r="J807" s="34"/>
      <c r="K807" s="39"/>
    </row>
    <row r="808" spans="1:11" ht="26.25" outlineLevel="3" x14ac:dyDescent="0.4">
      <c r="A808" s="140" t="s">
        <v>551</v>
      </c>
      <c r="B808" s="27" t="s">
        <v>356</v>
      </c>
      <c r="C808" s="27"/>
      <c r="D808" s="32">
        <f>Table13[[#This Row],[WF 
(Disc.)]]*$D$804</f>
        <v>1.8749999999999996E-2</v>
      </c>
      <c r="E808" s="141">
        <v>8.3333333333333329E-2</v>
      </c>
      <c r="F808" s="75"/>
      <c r="G808" s="15"/>
      <c r="J808" s="34"/>
      <c r="K808" s="39"/>
    </row>
    <row r="809" spans="1:11" ht="26.25" outlineLevel="3" x14ac:dyDescent="0.4">
      <c r="A809" s="140" t="s">
        <v>552</v>
      </c>
      <c r="B809" s="27" t="s">
        <v>357</v>
      </c>
      <c r="C809" s="27"/>
      <c r="D809" s="32">
        <f>Table13[[#This Row],[WF 
(Disc.)]]*$D$804</f>
        <v>1.8749999999999996E-2</v>
      </c>
      <c r="E809" s="141">
        <v>8.3333333333333329E-2</v>
      </c>
      <c r="F809" s="75"/>
      <c r="G809" s="15"/>
      <c r="J809" s="34"/>
      <c r="K809" s="39"/>
    </row>
    <row r="810" spans="1:11" ht="26.25" outlineLevel="3" x14ac:dyDescent="0.4">
      <c r="A810" s="140" t="s">
        <v>553</v>
      </c>
      <c r="B810" s="27" t="s">
        <v>529</v>
      </c>
      <c r="C810" s="27"/>
      <c r="D810" s="32">
        <f>Table13[[#This Row],[WF 
(Disc.)]]*$D$804</f>
        <v>1.8749999999999996E-2</v>
      </c>
      <c r="E810" s="141">
        <v>8.3333333333333329E-2</v>
      </c>
      <c r="F810" s="75"/>
      <c r="G810" s="15"/>
      <c r="J810" s="34"/>
      <c r="K810" s="39"/>
    </row>
    <row r="811" spans="1:11" ht="26.25" outlineLevel="3" x14ac:dyDescent="0.4">
      <c r="A811" s="140" t="s">
        <v>554</v>
      </c>
      <c r="B811" s="27" t="s">
        <v>530</v>
      </c>
      <c r="C811" s="27"/>
      <c r="D811" s="32">
        <f>Table13[[#This Row],[WF 
(Disc.)]]*$D$804</f>
        <v>1.8749999999999996E-2</v>
      </c>
      <c r="E811" s="141">
        <v>8.3333333333333329E-2</v>
      </c>
      <c r="F811" s="75"/>
      <c r="G811" s="15"/>
      <c r="J811" s="34"/>
      <c r="K811" s="39"/>
    </row>
    <row r="812" spans="1:11" ht="26.25" outlineLevel="3" x14ac:dyDescent="0.4">
      <c r="A812" s="140" t="s">
        <v>555</v>
      </c>
      <c r="B812" s="27" t="s">
        <v>531</v>
      </c>
      <c r="C812" s="27"/>
      <c r="D812" s="32">
        <f>Table13[[#This Row],[WF 
(Disc.)]]*$D$804</f>
        <v>1.8749999999999996E-2</v>
      </c>
      <c r="E812" s="141">
        <v>8.3333333333333329E-2</v>
      </c>
      <c r="F812" s="75"/>
      <c r="G812" s="15"/>
      <c r="J812" s="34"/>
      <c r="K812" s="39"/>
    </row>
    <row r="813" spans="1:11" ht="26.25" outlineLevel="2" x14ac:dyDescent="0.4">
      <c r="A813" s="115" t="s">
        <v>308</v>
      </c>
      <c r="B813" s="55" t="s">
        <v>954</v>
      </c>
      <c r="C813" s="55"/>
      <c r="D813" s="52">
        <f>Table13[[#This Row],[WF 
(Disc.)]]*D776</f>
        <v>0.22499999999999998</v>
      </c>
      <c r="E813" s="92">
        <v>0.15</v>
      </c>
      <c r="F813" s="65"/>
      <c r="G813" s="15"/>
      <c r="J813" s="34"/>
      <c r="K813" s="39"/>
    </row>
    <row r="814" spans="1:11" ht="26.25" outlineLevel="3" x14ac:dyDescent="0.4">
      <c r="A814" s="140" t="s">
        <v>556</v>
      </c>
      <c r="B814" s="27" t="s">
        <v>528</v>
      </c>
      <c r="C814" s="27"/>
      <c r="D814" s="32">
        <f>Table13[[#This Row],[WF 
(Disc.)]]*$D$813</f>
        <v>4.4999999999999998E-2</v>
      </c>
      <c r="E814" s="141">
        <v>0.2</v>
      </c>
      <c r="F814" s="75"/>
      <c r="G814" s="15"/>
      <c r="H814" s="83"/>
      <c r="J814" s="36"/>
      <c r="K814" s="39"/>
    </row>
    <row r="815" spans="1:11" ht="26.25" outlineLevel="3" x14ac:dyDescent="0.4">
      <c r="A815" s="140" t="s">
        <v>557</v>
      </c>
      <c r="B815" s="27" t="s">
        <v>527</v>
      </c>
      <c r="C815" s="27"/>
      <c r="D815" s="32">
        <f>Table13[[#This Row],[WF 
(Disc.)]]*$D$813</f>
        <v>6.7499999999999991E-2</v>
      </c>
      <c r="E815" s="141">
        <v>0.3</v>
      </c>
      <c r="F815" s="75"/>
      <c r="G815" s="15"/>
      <c r="H815" s="83"/>
      <c r="J815" s="36"/>
      <c r="K815" s="39"/>
    </row>
    <row r="816" spans="1:11" ht="26.25" outlineLevel="3" x14ac:dyDescent="0.4">
      <c r="A816" s="140" t="s">
        <v>558</v>
      </c>
      <c r="B816" s="27" t="s">
        <v>526</v>
      </c>
      <c r="C816" s="27"/>
      <c r="D816" s="32">
        <f>Table13[[#This Row],[WF 
(Disc.)]]*$D$813</f>
        <v>1.8749999999999996E-2</v>
      </c>
      <c r="E816" s="141">
        <v>8.3333333333333329E-2</v>
      </c>
      <c r="F816" s="75"/>
      <c r="G816" s="15"/>
      <c r="H816" s="83"/>
      <c r="J816" s="36"/>
      <c r="K816" s="39"/>
    </row>
    <row r="817" spans="1:11" ht="26.25" outlineLevel="3" x14ac:dyDescent="0.4">
      <c r="A817" s="140" t="s">
        <v>559</v>
      </c>
      <c r="B817" s="27" t="s">
        <v>356</v>
      </c>
      <c r="C817" s="27"/>
      <c r="D817" s="32">
        <f>Table13[[#This Row],[WF 
(Disc.)]]*$D$813</f>
        <v>1.8749999999999996E-2</v>
      </c>
      <c r="E817" s="141">
        <v>8.3333333333333329E-2</v>
      </c>
      <c r="F817" s="75"/>
      <c r="G817" s="15"/>
      <c r="H817" s="83"/>
      <c r="J817" s="34"/>
      <c r="K817" s="39"/>
    </row>
    <row r="818" spans="1:11" ht="26.25" outlineLevel="3" x14ac:dyDescent="0.4">
      <c r="A818" s="140" t="s">
        <v>560</v>
      </c>
      <c r="B818" s="27" t="s">
        <v>357</v>
      </c>
      <c r="C818" s="27"/>
      <c r="D818" s="32">
        <f>Table13[[#This Row],[WF 
(Disc.)]]*$D$813</f>
        <v>1.8749999999999996E-2</v>
      </c>
      <c r="E818" s="141">
        <v>8.3333333333333329E-2</v>
      </c>
      <c r="F818" s="75"/>
      <c r="G818" s="15"/>
      <c r="H818" s="83"/>
      <c r="J818" s="34"/>
      <c r="K818" s="39"/>
    </row>
    <row r="819" spans="1:11" ht="26.25" outlineLevel="3" x14ac:dyDescent="0.4">
      <c r="A819" s="140" t="s">
        <v>561</v>
      </c>
      <c r="B819" s="27" t="s">
        <v>529</v>
      </c>
      <c r="C819" s="27"/>
      <c r="D819" s="32">
        <f>Table13[[#This Row],[WF 
(Disc.)]]*$D$813</f>
        <v>1.8749999999999996E-2</v>
      </c>
      <c r="E819" s="141">
        <v>8.3333333333333329E-2</v>
      </c>
      <c r="F819" s="75"/>
      <c r="G819" s="15"/>
      <c r="H819" s="83"/>
      <c r="J819" s="34"/>
      <c r="K819" s="39"/>
    </row>
    <row r="820" spans="1:11" ht="26.25" outlineLevel="3" x14ac:dyDescent="0.4">
      <c r="A820" s="140" t="s">
        <v>562</v>
      </c>
      <c r="B820" s="27" t="s">
        <v>530</v>
      </c>
      <c r="C820" s="27"/>
      <c r="D820" s="32">
        <f>Table13[[#This Row],[WF 
(Disc.)]]*$D$813</f>
        <v>1.8749999999999996E-2</v>
      </c>
      <c r="E820" s="141">
        <v>8.3333333333333329E-2</v>
      </c>
      <c r="F820" s="75"/>
      <c r="G820" s="15"/>
      <c r="H820" s="83"/>
      <c r="J820" s="34"/>
      <c r="K820" s="39"/>
    </row>
    <row r="821" spans="1:11" ht="26.25" outlineLevel="3" x14ac:dyDescent="0.4">
      <c r="A821" s="140" t="s">
        <v>563</v>
      </c>
      <c r="B821" s="27" t="s">
        <v>531</v>
      </c>
      <c r="C821" s="27"/>
      <c r="D821" s="32">
        <f>Table13[[#This Row],[WF 
(Disc.)]]*$D$813</f>
        <v>1.8749999999999996E-2</v>
      </c>
      <c r="E821" s="141">
        <v>8.3333333333333329E-2</v>
      </c>
      <c r="F821" s="75"/>
      <c r="G821" s="15"/>
      <c r="H821" s="83"/>
      <c r="J821" s="34"/>
      <c r="K821" s="39"/>
    </row>
    <row r="822" spans="1:11" ht="26.25" outlineLevel="1" x14ac:dyDescent="0.4">
      <c r="A822" s="111">
        <v>2.12</v>
      </c>
      <c r="B822" s="6" t="s">
        <v>310</v>
      </c>
      <c r="C822" s="6"/>
      <c r="D822" s="45">
        <v>2</v>
      </c>
      <c r="E822" s="112"/>
      <c r="F822" s="66"/>
      <c r="G822" s="74"/>
      <c r="J822" s="34"/>
      <c r="K822" s="39"/>
    </row>
    <row r="823" spans="1:11" ht="26.25" outlineLevel="2" x14ac:dyDescent="0.4">
      <c r="A823" s="139" t="s">
        <v>311</v>
      </c>
      <c r="B823" s="27" t="s">
        <v>947</v>
      </c>
      <c r="C823" s="27"/>
      <c r="D823" s="47">
        <f>Table13[[#This Row],[WF 
(Disc.)]]*$D$822</f>
        <v>0.4</v>
      </c>
      <c r="E823" s="136">
        <v>0.2</v>
      </c>
      <c r="F823" s="74"/>
      <c r="G823" s="15"/>
      <c r="J823" s="34"/>
      <c r="K823" s="39"/>
    </row>
    <row r="824" spans="1:11" ht="26.25" outlineLevel="2" x14ac:dyDescent="0.4">
      <c r="A824" s="139" t="s">
        <v>312</v>
      </c>
      <c r="B824" s="27" t="s">
        <v>526</v>
      </c>
      <c r="C824" s="27"/>
      <c r="D824" s="47">
        <f>Table13[[#This Row],[WF 
(Disc.)]]*$D$822</f>
        <v>0.4</v>
      </c>
      <c r="E824" s="136">
        <v>0.2</v>
      </c>
      <c r="F824" s="74"/>
      <c r="G824" s="15"/>
      <c r="J824" s="34"/>
      <c r="K824" s="39"/>
    </row>
    <row r="825" spans="1:11" ht="23.25" outlineLevel="2" x14ac:dyDescent="0.35">
      <c r="A825" s="139" t="s">
        <v>564</v>
      </c>
      <c r="B825" s="27" t="s">
        <v>341</v>
      </c>
      <c r="C825" s="27"/>
      <c r="D825" s="47">
        <f>Table13[[#This Row],[WF 
(Disc.)]]*$D$822</f>
        <v>0.4</v>
      </c>
      <c r="E825" s="136">
        <v>0.2</v>
      </c>
      <c r="F825" s="74"/>
      <c r="G825" s="15"/>
      <c r="I825" s="15"/>
      <c r="J825" s="15"/>
      <c r="K825" s="15"/>
    </row>
    <row r="826" spans="1:11" ht="23.25" outlineLevel="2" x14ac:dyDescent="0.35">
      <c r="A826" s="139" t="s">
        <v>565</v>
      </c>
      <c r="B826" s="27" t="s">
        <v>342</v>
      </c>
      <c r="C826" s="27"/>
      <c r="D826" s="47">
        <f>Table13[[#This Row],[WF 
(Disc.)]]*$D$822</f>
        <v>0.8</v>
      </c>
      <c r="E826" s="136">
        <v>0.4</v>
      </c>
      <c r="F826" s="74"/>
      <c r="G826" s="15"/>
      <c r="I826" s="15"/>
      <c r="J826" s="15"/>
      <c r="K826" s="15"/>
    </row>
    <row r="827" spans="1:11" ht="23.25" outlineLevel="1" x14ac:dyDescent="0.35">
      <c r="A827" s="111">
        <v>2.13</v>
      </c>
      <c r="B827" s="6" t="s">
        <v>946</v>
      </c>
      <c r="C827" s="6"/>
      <c r="D827" s="45">
        <v>5</v>
      </c>
      <c r="E827" s="112"/>
      <c r="F827" s="66"/>
      <c r="G827" s="15"/>
      <c r="I827" s="15"/>
      <c r="J827" s="15"/>
      <c r="K827" s="15"/>
    </row>
    <row r="828" spans="1:11" ht="23.25" outlineLevel="2" x14ac:dyDescent="0.35">
      <c r="A828" s="142" t="s">
        <v>313</v>
      </c>
      <c r="B828" s="7" t="s">
        <v>343</v>
      </c>
      <c r="C828" s="7"/>
      <c r="D828" s="48">
        <f>E828*$D$827</f>
        <v>5</v>
      </c>
      <c r="E828" s="129">
        <v>1</v>
      </c>
      <c r="F828" s="65"/>
      <c r="G828" s="15"/>
      <c r="I828" s="15"/>
      <c r="J828" s="15"/>
      <c r="K828" s="15"/>
    </row>
    <row r="829" spans="1:11" ht="23.25" outlineLevel="1" x14ac:dyDescent="0.35">
      <c r="A829" s="111">
        <v>2.14</v>
      </c>
      <c r="B829" s="6" t="s">
        <v>314</v>
      </c>
      <c r="C829" s="6"/>
      <c r="D829" s="8">
        <v>2</v>
      </c>
      <c r="E829" s="112"/>
      <c r="F829" s="66"/>
      <c r="G829" s="74"/>
      <c r="I829" s="15"/>
      <c r="J829" s="15"/>
      <c r="K829" s="15"/>
    </row>
    <row r="830" spans="1:11" ht="23.25" outlineLevel="2" x14ac:dyDescent="0.35">
      <c r="A830" s="142" t="s">
        <v>315</v>
      </c>
      <c r="B830" s="7" t="s">
        <v>344</v>
      </c>
      <c r="C830" s="7"/>
      <c r="D830" s="11">
        <f>E830*$D$829</f>
        <v>0.69426751592356695</v>
      </c>
      <c r="E830" s="136">
        <v>0.34713375796178347</v>
      </c>
      <c r="F830" s="74"/>
      <c r="G830" s="15"/>
      <c r="I830" s="15"/>
      <c r="J830" s="15"/>
      <c r="K830" s="15"/>
    </row>
    <row r="831" spans="1:11" ht="23.25" outlineLevel="2" x14ac:dyDescent="0.35">
      <c r="A831" s="142" t="s">
        <v>316</v>
      </c>
      <c r="B831" s="7" t="s">
        <v>345</v>
      </c>
      <c r="C831" s="7"/>
      <c r="D831" s="11">
        <f t="shared" ref="D831:D836" si="19">E831*$D$829</f>
        <v>0.1019108280254777</v>
      </c>
      <c r="E831" s="136">
        <v>5.0955414012738849E-2</v>
      </c>
      <c r="F831" s="74"/>
      <c r="G831" s="15"/>
      <c r="I831" s="15"/>
      <c r="J831" s="15"/>
      <c r="K831" s="15"/>
    </row>
    <row r="832" spans="1:11" ht="23.25" outlineLevel="2" x14ac:dyDescent="0.35">
      <c r="A832" s="142" t="s">
        <v>317</v>
      </c>
      <c r="B832" s="7" t="s">
        <v>346</v>
      </c>
      <c r="C832" s="7"/>
      <c r="D832" s="11">
        <f t="shared" si="19"/>
        <v>0.79617834394904452</v>
      </c>
      <c r="E832" s="136">
        <v>0.39808917197452226</v>
      </c>
      <c r="F832" s="74"/>
      <c r="G832" s="15"/>
      <c r="I832" s="15"/>
      <c r="J832" s="15"/>
      <c r="K832" s="15"/>
    </row>
    <row r="833" spans="1:11" ht="23.25" outlineLevel="2" x14ac:dyDescent="0.35">
      <c r="A833" s="142" t="s">
        <v>318</v>
      </c>
      <c r="B833" s="7" t="s">
        <v>342</v>
      </c>
      <c r="C833" s="7"/>
      <c r="D833" s="11">
        <f t="shared" si="19"/>
        <v>0.1019108280254777</v>
      </c>
      <c r="E833" s="136">
        <v>5.0955414012738849E-2</v>
      </c>
      <c r="F833" s="74"/>
      <c r="G833" s="15"/>
      <c r="I833" s="15"/>
      <c r="J833" s="15"/>
      <c r="K833" s="15"/>
    </row>
    <row r="834" spans="1:11" ht="23.25" outlineLevel="2" x14ac:dyDescent="0.35">
      <c r="A834" s="142" t="s">
        <v>319</v>
      </c>
      <c r="B834" s="7" t="s">
        <v>347</v>
      </c>
      <c r="C834" s="7"/>
      <c r="D834" s="11">
        <f t="shared" si="19"/>
        <v>0.1019108280254777</v>
      </c>
      <c r="E834" s="136">
        <v>5.0955414012738849E-2</v>
      </c>
      <c r="F834" s="74"/>
      <c r="G834" s="15"/>
      <c r="I834" s="15"/>
      <c r="J834" s="15"/>
      <c r="K834" s="15"/>
    </row>
    <row r="835" spans="1:11" ht="23.25" outlineLevel="2" x14ac:dyDescent="0.35">
      <c r="A835" s="142" t="s">
        <v>320</v>
      </c>
      <c r="B835" s="7" t="s">
        <v>348</v>
      </c>
      <c r="C835" s="7"/>
      <c r="D835" s="11">
        <f t="shared" si="19"/>
        <v>0.1019108280254777</v>
      </c>
      <c r="E835" s="136">
        <v>5.0955414012738849E-2</v>
      </c>
      <c r="F835" s="74"/>
      <c r="G835" s="15"/>
      <c r="I835" s="15"/>
      <c r="J835" s="15"/>
      <c r="K835" s="15"/>
    </row>
    <row r="836" spans="1:11" ht="23.25" outlineLevel="2" x14ac:dyDescent="0.35">
      <c r="A836" s="142" t="s">
        <v>321</v>
      </c>
      <c r="B836" s="7" t="s">
        <v>349</v>
      </c>
      <c r="C836" s="7"/>
      <c r="D836" s="11">
        <f t="shared" si="19"/>
        <v>0.1019108280254777</v>
      </c>
      <c r="E836" s="136">
        <v>5.0955414012738849E-2</v>
      </c>
      <c r="F836" s="74"/>
      <c r="G836" s="15"/>
      <c r="I836" s="15"/>
      <c r="J836" s="15"/>
      <c r="K836" s="15"/>
    </row>
    <row r="837" spans="1:11" ht="23.25" outlineLevel="1" x14ac:dyDescent="0.35">
      <c r="A837" s="111">
        <v>2.15</v>
      </c>
      <c r="B837" s="6" t="s">
        <v>322</v>
      </c>
      <c r="C837" s="6"/>
      <c r="D837" s="45">
        <v>2</v>
      </c>
      <c r="E837" s="112"/>
      <c r="F837" s="66"/>
      <c r="G837" s="15"/>
      <c r="I837" s="15"/>
      <c r="J837" s="15"/>
      <c r="K837" s="15"/>
    </row>
    <row r="838" spans="1:11" ht="23.25" outlineLevel="2" x14ac:dyDescent="0.35">
      <c r="A838" s="142" t="s">
        <v>323</v>
      </c>
      <c r="B838" s="7" t="s">
        <v>528</v>
      </c>
      <c r="C838" s="57"/>
      <c r="D838" s="49">
        <f>E838*$D$837</f>
        <v>0.4</v>
      </c>
      <c r="E838" s="129">
        <v>0.2</v>
      </c>
      <c r="F838" s="65"/>
      <c r="G838" s="15"/>
      <c r="I838" s="15"/>
      <c r="J838" s="15"/>
      <c r="K838" s="15"/>
    </row>
    <row r="839" spans="1:11" ht="23.25" outlineLevel="2" x14ac:dyDescent="0.35">
      <c r="A839" s="142" t="s">
        <v>324</v>
      </c>
      <c r="B839" s="7" t="s">
        <v>350</v>
      </c>
      <c r="C839" s="7"/>
      <c r="D839" s="49">
        <f t="shared" ref="D839:D840" si="20">E839*$D$837</f>
        <v>0.8</v>
      </c>
      <c r="E839" s="129">
        <v>0.4</v>
      </c>
      <c r="F839" s="65"/>
      <c r="G839" s="15"/>
      <c r="I839" s="15"/>
      <c r="J839" s="15"/>
      <c r="K839" s="15"/>
    </row>
    <row r="840" spans="1:11" ht="23.25" outlineLevel="2" x14ac:dyDescent="0.35">
      <c r="A840" s="142" t="s">
        <v>566</v>
      </c>
      <c r="B840" s="7" t="s">
        <v>351</v>
      </c>
      <c r="C840" s="7"/>
      <c r="D840" s="49">
        <f t="shared" si="20"/>
        <v>0.8</v>
      </c>
      <c r="E840" s="129">
        <v>0.4</v>
      </c>
      <c r="F840" s="68"/>
      <c r="G840" s="15"/>
      <c r="I840" s="15"/>
      <c r="J840" s="15"/>
      <c r="K840" s="15"/>
    </row>
    <row r="841" spans="1:11" ht="23.25" outlineLevel="1" x14ac:dyDescent="0.35">
      <c r="A841" s="111">
        <v>2.16</v>
      </c>
      <c r="B841" s="6" t="s">
        <v>325</v>
      </c>
      <c r="C841" s="6"/>
      <c r="D841" s="9">
        <v>0.05</v>
      </c>
      <c r="E841" s="112"/>
      <c r="F841" s="66"/>
      <c r="G841" s="15"/>
      <c r="I841" s="15"/>
      <c r="J841" s="15"/>
      <c r="K841" s="15"/>
    </row>
    <row r="842" spans="1:11" ht="26.25" outlineLevel="2" x14ac:dyDescent="0.4">
      <c r="A842" s="142" t="s">
        <v>326</v>
      </c>
      <c r="B842" s="7" t="s">
        <v>352</v>
      </c>
      <c r="C842" s="7"/>
      <c r="D842" s="82">
        <f>E842*$D$841</f>
        <v>2.5000000000000001E-2</v>
      </c>
      <c r="E842" s="141">
        <v>0.5</v>
      </c>
      <c r="F842" s="75"/>
      <c r="G842" s="15"/>
      <c r="J842" s="34"/>
      <c r="K842" s="39"/>
    </row>
    <row r="843" spans="1:11" ht="26.25" outlineLevel="2" x14ac:dyDescent="0.4">
      <c r="A843" s="142" t="s">
        <v>327</v>
      </c>
      <c r="B843" s="7" t="s">
        <v>353</v>
      </c>
      <c r="C843" s="7"/>
      <c r="D843" s="82">
        <f>E843*$D$841</f>
        <v>2.5000000000000001E-2</v>
      </c>
      <c r="E843" s="129">
        <v>0.5</v>
      </c>
      <c r="F843" s="65"/>
      <c r="G843" s="15"/>
      <c r="J843" s="34"/>
      <c r="K843" s="39"/>
    </row>
    <row r="844" spans="1:11" ht="26.25" outlineLevel="1" x14ac:dyDescent="0.4">
      <c r="A844" s="111">
        <v>2.17</v>
      </c>
      <c r="B844" s="6" t="s">
        <v>328</v>
      </c>
      <c r="C844" s="6"/>
      <c r="D844" s="9">
        <v>0.05</v>
      </c>
      <c r="E844" s="112"/>
      <c r="F844" s="66"/>
      <c r="G844" s="15"/>
      <c r="J844" s="34"/>
      <c r="K844" s="39"/>
    </row>
    <row r="845" spans="1:11" ht="26.25" outlineLevel="2" x14ac:dyDescent="0.4">
      <c r="A845" s="142" t="s">
        <v>329</v>
      </c>
      <c r="B845" s="7" t="s">
        <v>354</v>
      </c>
      <c r="C845" s="7"/>
      <c r="D845" s="11">
        <f>E845*$D$844</f>
        <v>0.05</v>
      </c>
      <c r="E845" s="129">
        <v>1</v>
      </c>
      <c r="F845" s="65"/>
      <c r="G845" s="15"/>
      <c r="K845" s="39"/>
    </row>
    <row r="846" spans="1:11" ht="26.25" outlineLevel="1" x14ac:dyDescent="0.4">
      <c r="A846" s="111">
        <v>2.1800000000000002</v>
      </c>
      <c r="B846" s="6" t="s">
        <v>330</v>
      </c>
      <c r="C846" s="6"/>
      <c r="D846" s="9">
        <v>0.05</v>
      </c>
      <c r="E846" s="112"/>
      <c r="F846" s="66"/>
      <c r="G846" s="15"/>
      <c r="K846" s="39"/>
    </row>
    <row r="847" spans="1:11" outlineLevel="2" x14ac:dyDescent="0.2">
      <c r="A847" s="142" t="s">
        <v>331</v>
      </c>
      <c r="B847" s="7" t="s">
        <v>355</v>
      </c>
      <c r="C847" s="7"/>
      <c r="D847" s="50">
        <f>E847*$D$846</f>
        <v>0.05</v>
      </c>
      <c r="E847" s="129">
        <v>1</v>
      </c>
      <c r="F847" s="65"/>
    </row>
    <row r="848" spans="1:11" x14ac:dyDescent="0.2">
      <c r="A848" s="109">
        <v>3</v>
      </c>
      <c r="B848" s="4" t="s">
        <v>935</v>
      </c>
      <c r="C848" s="4"/>
      <c r="D848" s="5">
        <v>1</v>
      </c>
      <c r="E848" s="110"/>
      <c r="F848" s="65"/>
    </row>
    <row r="849" spans="1:8" outlineLevel="1" x14ac:dyDescent="0.2">
      <c r="A849" s="111">
        <v>3.1</v>
      </c>
      <c r="B849" s="13" t="s">
        <v>332</v>
      </c>
      <c r="C849" s="13"/>
      <c r="D849" s="14">
        <f>E849*$D$848</f>
        <v>1</v>
      </c>
      <c r="E849" s="124">
        <v>1</v>
      </c>
      <c r="F849" s="76"/>
    </row>
    <row r="850" spans="1:8" x14ac:dyDescent="0.2">
      <c r="A850" s="109">
        <v>4</v>
      </c>
      <c r="B850" s="4" t="s">
        <v>936</v>
      </c>
      <c r="C850" s="4"/>
      <c r="D850" s="5">
        <v>1</v>
      </c>
      <c r="E850" s="110"/>
      <c r="F850" s="65"/>
    </row>
    <row r="851" spans="1:8" outlineLevel="1" x14ac:dyDescent="0.2">
      <c r="A851" s="111">
        <v>4.0999999999999996</v>
      </c>
      <c r="B851" s="13" t="s">
        <v>333</v>
      </c>
      <c r="C851" s="13"/>
      <c r="D851" s="14">
        <f>E851*$D$850</f>
        <v>1</v>
      </c>
      <c r="E851" s="124">
        <v>1</v>
      </c>
      <c r="F851" s="76"/>
    </row>
    <row r="852" spans="1:8" x14ac:dyDescent="0.2">
      <c r="A852" s="109">
        <v>5</v>
      </c>
      <c r="B852" s="4" t="s">
        <v>937</v>
      </c>
      <c r="C852" s="4"/>
      <c r="D852" s="5">
        <v>5</v>
      </c>
      <c r="E852" s="110"/>
      <c r="F852" s="65"/>
    </row>
    <row r="853" spans="1:8" outlineLevel="1" x14ac:dyDescent="0.2">
      <c r="A853" s="111">
        <v>5.0999999999999996</v>
      </c>
      <c r="B853" s="13" t="s">
        <v>334</v>
      </c>
      <c r="C853" s="13"/>
      <c r="D853" s="14">
        <f>E853*D852</f>
        <v>5</v>
      </c>
      <c r="E853" s="124">
        <v>1</v>
      </c>
      <c r="F853" s="76"/>
    </row>
    <row r="854" spans="1:8" x14ac:dyDescent="0.2">
      <c r="A854" s="109">
        <v>6</v>
      </c>
      <c r="B854" s="4" t="s">
        <v>938</v>
      </c>
      <c r="C854" s="4"/>
      <c r="D854" s="5">
        <v>1</v>
      </c>
      <c r="E854" s="110"/>
      <c r="F854" s="65"/>
    </row>
    <row r="855" spans="1:8" outlineLevel="1" x14ac:dyDescent="0.2">
      <c r="A855" s="111">
        <v>6.1</v>
      </c>
      <c r="B855" s="13" t="s">
        <v>335</v>
      </c>
      <c r="C855" s="13"/>
      <c r="D855" s="14">
        <f>E855*$D$854</f>
        <v>1</v>
      </c>
      <c r="E855" s="124">
        <v>1</v>
      </c>
      <c r="F855" s="76"/>
    </row>
    <row r="856" spans="1:8" x14ac:dyDescent="0.2">
      <c r="A856" s="109">
        <v>7</v>
      </c>
      <c r="B856" s="4" t="s">
        <v>939</v>
      </c>
      <c r="C856" s="4"/>
      <c r="D856" s="5">
        <v>1</v>
      </c>
      <c r="E856" s="110"/>
      <c r="F856" s="65"/>
    </row>
    <row r="857" spans="1:8" outlineLevel="1" x14ac:dyDescent="0.2">
      <c r="A857" s="111">
        <v>7.1</v>
      </c>
      <c r="B857" s="13" t="s">
        <v>336</v>
      </c>
      <c r="C857" s="13"/>
      <c r="D857" s="14">
        <f>E857*$D$856</f>
        <v>1</v>
      </c>
      <c r="E857" s="124">
        <v>1</v>
      </c>
      <c r="F857" s="76"/>
    </row>
    <row r="861" spans="1:8" x14ac:dyDescent="0.3">
      <c r="D861" s="102"/>
    </row>
    <row r="864" spans="1:8" x14ac:dyDescent="0.3">
      <c r="H864" t="s">
        <v>940</v>
      </c>
    </row>
  </sheetData>
  <phoneticPr fontId="20" type="noConversion"/>
  <printOptions horizontalCentered="1"/>
  <pageMargins left="0.2" right="0.2" top="0.25" bottom="0.5" header="0.3" footer="0.3"/>
  <pageSetup scale="62" fitToHeight="0" orientation="portrait" horizontalDpi="1200" verticalDpi="1200" r:id="rId1"/>
  <headerFooter>
    <oddFooter>&amp;C
Page &amp;P+2 of 25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WBS_V02</vt:lpstr>
      <vt:lpstr>Cover!Print_Area</vt:lpstr>
      <vt:lpstr>REVISION!Print_Area</vt:lpstr>
      <vt:lpstr>WBS_V02!Print_Titles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Shiva Abedi</dc:creator>
  <cp:lastModifiedBy>Neda Zafari</cp:lastModifiedBy>
  <cp:lastPrinted>2024-11-09T08:52:24Z</cp:lastPrinted>
  <dcterms:created xsi:type="dcterms:W3CDTF">2024-01-22T06:16:09Z</dcterms:created>
  <dcterms:modified xsi:type="dcterms:W3CDTF">2024-11-09T09:18:49Z</dcterms:modified>
</cp:coreProperties>
</file>